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"/>
    </mc:Choice>
  </mc:AlternateContent>
  <xr:revisionPtr revIDLastSave="0" documentId="8_{D2D7189C-474B-47E8-9D60-1C011E48254D}" xr6:coauthVersionLast="47" xr6:coauthVersionMax="47" xr10:uidLastSave="{00000000-0000-0000-0000-000000000000}"/>
  <bookViews>
    <workbookView xWindow="-28920" yWindow="-120" windowWidth="29040" windowHeight="15840" tabRatio="957" xr2:uid="{00000000-000D-0000-FFFF-FFFF00000000}"/>
  </bookViews>
  <sheets>
    <sheet name="55-б-4-и" sheetId="4" r:id="rId1"/>
  </sheets>
  <definedNames>
    <definedName name="_xlnm._FilterDatabase" localSheetId="0" hidden="1">'55-б-4-и'!$A$7:$L$7</definedName>
    <definedName name="_xlnm.Print_Area" localSheetId="0">'55-б-4-и'!$A$1:$N$39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4" l="1"/>
  <c r="K36" i="4"/>
  <c r="A29" i="4" l="1"/>
  <c r="A30" i="4" s="1"/>
  <c r="A31" i="4" s="1"/>
  <c r="A32" i="4" s="1"/>
  <c r="A33" i="4" s="1"/>
  <c r="A34" i="4" s="1"/>
  <c r="A35" i="4" s="1"/>
  <c r="L24" i="4" l="1"/>
  <c r="L25" i="4"/>
  <c r="L26" i="4"/>
  <c r="L27" i="4"/>
  <c r="L28" i="4"/>
  <c r="L23" i="4"/>
  <c r="L18" i="4" l="1"/>
  <c r="L19" i="4"/>
  <c r="L20" i="4"/>
  <c r="L21" i="4"/>
  <c r="L22" i="4"/>
  <c r="L15" i="4"/>
  <c r="L16" i="4"/>
  <c r="L17" i="4"/>
  <c r="L14" i="4"/>
  <c r="L10" i="4" l="1"/>
  <c r="L11" i="4"/>
  <c r="L12" i="4"/>
  <c r="L13" i="4"/>
  <c r="L9" i="4"/>
  <c r="L38" i="4" l="1"/>
</calcChain>
</file>

<file path=xl/sharedStrings.xml><?xml version="1.0" encoding="utf-8"?>
<sst xmlns="http://schemas.openxmlformats.org/spreadsheetml/2006/main" count="204" uniqueCount="101">
  <si>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</si>
  <si>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</si>
  <si>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</si>
  <si>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</si>
  <si>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</si>
  <si>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</si>
  <si>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</si>
  <si>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</si>
  <si>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</si>
  <si>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</si>
  <si>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</si>
  <si>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</si>
  <si>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</si>
  <si>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</si>
  <si>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</si>
  <si>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</si>
  <si>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</si>
  <si>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Markaziy apparat</t>
  </si>
  <si>
    <t>400121860304017033602009001</t>
  </si>
  <si>
    <t>шт</t>
  </si>
  <si>
    <t>Водомер</t>
  </si>
  <si>
    <t>Комплект ЗИП</t>
  </si>
  <si>
    <t>Принтер </t>
  </si>
  <si>
    <t>Персональный компьютер</t>
  </si>
  <si>
    <t>Многофункциональное устройство (МФУ)</t>
  </si>
  <si>
    <t>2024-yil 1-chorak</t>
  </si>
  <si>
    <t>2024-yilda Fargʻova viloyat adliya boshqarmasi tomonidan asosiy vositalar xarid qilish uchun oʻtkazilgan tanlovlar (tenderlar) va amalga oshirilgan davlat xaridlari toʻgʻrisidagi</t>
  </si>
  <si>
    <t>401021860304017033602009003</t>
  </si>
  <si>
    <t>Elektron doʻkon</t>
  </si>
  <si>
    <t>2015435</t>
  </si>
  <si>
    <t>MCHJ AT-TORIQ AS-SAHIH</t>
  </si>
  <si>
    <t>"SULFOZ MAX" MCHJ</t>
  </si>
  <si>
    <t>YTT ABDUJALILOV ASLIDDIN NASILLA O‘G‘LI</t>
  </si>
  <si>
    <t>ЧП SOLUTIONS FOR IT</t>
  </si>
  <si>
    <t>Umumtexnika Ulgurji Savdo MChJ</t>
  </si>
  <si>
    <t>308840824</t>
  </si>
  <si>
    <t>.50106026590042</t>
  </si>
  <si>
    <t>Katal`pa ko'chati</t>
  </si>
  <si>
    <r>
      <t xml:space="preserve">YASIN </t>
    </r>
    <r>
      <rPr>
        <sz val="12"/>
        <color indexed="8"/>
        <rFont val="Times New Roman"/>
        <family val="1"/>
        <charset val="204"/>
      </rPr>
      <t>ko'chati</t>
    </r>
  </si>
  <si>
    <r>
      <t xml:space="preserve">KLEN </t>
    </r>
    <r>
      <rPr>
        <sz val="12"/>
        <color indexed="8"/>
        <rFont val="Times New Roman"/>
        <family val="1"/>
        <charset val="204"/>
      </rPr>
      <t>ko'chati</t>
    </r>
  </si>
  <si>
    <r>
      <t xml:space="preserve">AKATSIYA </t>
    </r>
    <r>
      <rPr>
        <sz val="12"/>
        <color indexed="8"/>
        <rFont val="Times New Roman"/>
        <family val="1"/>
        <charset val="204"/>
      </rPr>
      <t>ko'chati</t>
    </r>
  </si>
  <si>
    <t xml:space="preserve">тугридан тугри шартнома </t>
  </si>
  <si>
    <t xml:space="preserve">“Yashil hudud” davlat unitar korxonasi </t>
  </si>
  <si>
    <t>Eldor sasna</t>
  </si>
  <si>
    <t>Kashtan</t>
  </si>
  <si>
    <t>Safura</t>
  </si>
  <si>
    <t>Atirgul</t>
  </si>
  <si>
    <t>Shamshod</t>
  </si>
  <si>
    <t>1</t>
  </si>
  <si>
    <t>Книги печатные</t>
  </si>
  <si>
    <t>Телевизор</t>
  </si>
  <si>
    <t>Электроэнергия, произведенная солнечными электростанциями </t>
  </si>
  <si>
    <t>Счетчики производства или потребления электроэнергии</t>
  </si>
  <si>
    <t>2024-yil 2-chorak</t>
  </si>
  <si>
    <t>"Адолат" миллий хукукий ахборот маркази ДМ</t>
  </si>
  <si>
    <t>ООО KAMOL BROKER SAVDO</t>
  </si>
  <si>
    <t>UZTEST MCHJ</t>
  </si>
  <si>
    <t>201453166</t>
  </si>
  <si>
    <t>комплект</t>
  </si>
  <si>
    <t>упаков</t>
  </si>
  <si>
    <t>квт</t>
  </si>
  <si>
    <t>2236314</t>
  </si>
  <si>
    <t>ООО SMART NETWORKING</t>
  </si>
  <si>
    <t>ЯККА ТАРТИБДАГИ ТАДБИРКОР</t>
  </si>
  <si>
    <t>ООО UZTEST</t>
  </si>
  <si>
    <t>FAYZ GULISTON 777 MCHJ</t>
  </si>
  <si>
    <t>SLIMTECH MCHJ</t>
  </si>
  <si>
    <t>305706381</t>
  </si>
  <si>
    <t>32911915260018</t>
  </si>
  <si>
    <t>306774378</t>
  </si>
  <si>
    <t>310533613</t>
  </si>
  <si>
    <t>311310494</t>
  </si>
  <si>
    <t>2630057</t>
  </si>
  <si>
    <t>2550119</t>
  </si>
  <si>
    <t>2538287</t>
  </si>
  <si>
    <t>2475564</t>
  </si>
  <si>
    <t>2435562</t>
  </si>
  <si>
    <t>Моноблок</t>
  </si>
  <si>
    <t>компл.</t>
  </si>
  <si>
    <t>4354920</t>
  </si>
  <si>
    <t>Камера нагрудная (персональный регистратор)</t>
  </si>
  <si>
    <t>усл.ед</t>
  </si>
  <si>
    <t>4354990</t>
  </si>
  <si>
    <t>Солнечная станция</t>
  </si>
  <si>
    <t>Камера видеонаблюдения</t>
  </si>
  <si>
    <t>Веб камера</t>
  </si>
  <si>
    <t>Услуга по установке фотоэлектрических панелей</t>
  </si>
  <si>
    <t>2545357</t>
  </si>
  <si>
    <t>BAHISFO MCHJ</t>
  </si>
  <si>
    <t>310133184</t>
  </si>
  <si>
    <t>Комплектующие агрегатов воздушного охлаждения</t>
  </si>
  <si>
    <t>2479795</t>
  </si>
  <si>
    <t>ABDULLAYEV DONIYORJON ANVARJONOVICH</t>
  </si>
  <si>
    <t>30706844340043</t>
  </si>
  <si>
    <t>2024-yil 3-chorak</t>
  </si>
  <si>
    <t>Жами</t>
  </si>
  <si>
    <t>Elektr dastakli qo‘l dreli (parmadasta)</t>
  </si>
  <si>
    <t>ООО PLURIBUS</t>
  </si>
  <si>
    <t>Kondensator qurilmasi</t>
  </si>
  <si>
    <t>LEADER ENERJY SERVIS MCHJ</t>
  </si>
  <si>
    <t>2024-yil 4-chorak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</si>
</sst>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.0_-;\-* #,##0.0_-;_-* &quot;-&quot;??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10" fillId="3" borderId="4" xfId="0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165" fontId="10" fillId="3" borderId="4" xfId="5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4" xfId="0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4" fillId="0" borderId="4" xfId="0" applyFont="1" applyBorder="1" applyAlignment="1">
      <alignment vertical="center" wrapText="1"/>
    </xf>
    <xf numFmtId="14" fontId="14" fillId="0" borderId="4" xfId="0" applyNumberFormat="1" applyFont="1" applyBorder="1" applyAlignment="1">
      <alignment vertical="center"/>
    </xf>
    <xf numFmtId="165" fontId="3" fillId="0" borderId="4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4" fontId="1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38"/>
  <sheetViews>
    <sheetView tabSelected="1" view="pageBreakPreview" topLeftCell="A33" zoomScale="85" zoomScaleNormal="100" zoomScaleSheetLayoutView="85" zoomScalePageLayoutView="70" workbookViewId="0">
      <selection activeCell="C44" sqref="C44"/>
    </sheetView>
  </sheetViews>
  <sheetFormatPr defaultRowHeight="18.75" x14ac:dyDescent="0.3"/>
  <cols>
    <col min="1" max="1" width="9.140625" style="1"/>
    <col min="2" max="2" width="18.5703125" style="1" customWidth="1"/>
    <col min="3" max="3" width="49.42578125" style="7" customWidth="1"/>
    <col min="4" max="4" width="25.28515625" style="1" customWidth="1"/>
    <col min="5" max="5" width="21.28515625" style="1" customWidth="1"/>
    <col min="6" max="6" width="19.28515625" style="1" customWidth="1"/>
    <col min="7" max="7" width="44.85546875" style="1" customWidth="1"/>
    <col min="8" max="8" width="14.140625" style="1" customWidth="1"/>
    <col min="9" max="9" width="16.5703125" style="1" customWidth="1"/>
    <col min="10" max="10" width="17.140625" style="1" customWidth="1"/>
    <col min="11" max="11" width="19" style="1" customWidth="1"/>
    <col min="12" max="12" width="23" style="1" customWidth="1"/>
    <col min="13" max="13" width="9.140625" style="1" hidden="1" customWidth="1"/>
    <col min="14" max="14" width="2.85546875" style="1" hidden="1" customWidth="1"/>
    <col min="15" max="16384" width="9.140625" style="1"/>
  </cols>
  <sheetData>
    <row r="1" spans="1:12" ht="74.25" customHeight="1" x14ac:dyDescent="0.3">
      <c r="J1" s="25" t="s">
        <v>0</v>
      </c>
      <c r="K1" s="25"/>
      <c r="L1" s="25"/>
    </row>
    <row r="2" spans="1:12" x14ac:dyDescent="0.3">
      <c r="J2" s="25" t="s">
        <v>1</v>
      </c>
      <c r="K2" s="25"/>
      <c r="L2" s="25"/>
    </row>
    <row r="3" spans="1:12" ht="18.75" customHeight="1" x14ac:dyDescent="0.3">
      <c r="A3" s="27" t="s">
        <v>26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24" customHeight="1" x14ac:dyDescent="0.3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6" spans="1:12" ht="93.75" x14ac:dyDescent="0.3">
      <c r="A6" s="19" t="s">
        <v>3</v>
      </c>
      <c r="B6" s="29" t="s">
        <v>4</v>
      </c>
      <c r="C6" s="31" t="s">
        <v>5</v>
      </c>
      <c r="D6" s="19" t="s">
        <v>6</v>
      </c>
      <c r="E6" s="19" t="s">
        <v>7</v>
      </c>
      <c r="F6" s="19" t="s">
        <v>8</v>
      </c>
      <c r="G6" s="26" t="s">
        <v>9</v>
      </c>
      <c r="H6" s="26"/>
      <c r="I6" s="19" t="s">
        <v>10</v>
      </c>
      <c r="J6" s="19" t="s">
        <v>11</v>
      </c>
      <c r="K6" s="19" t="s">
        <v>12</v>
      </c>
      <c r="L6" s="2" t="s">
        <v>13</v>
      </c>
    </row>
    <row r="7" spans="1:12" ht="37.5" x14ac:dyDescent="0.3">
      <c r="A7" s="19"/>
      <c r="B7" s="30"/>
      <c r="C7" s="31"/>
      <c r="D7" s="19"/>
      <c r="E7" s="19"/>
      <c r="F7" s="19"/>
      <c r="G7" s="3" t="s">
        <v>14</v>
      </c>
      <c r="H7" s="3" t="s">
        <v>15</v>
      </c>
      <c r="I7" s="19"/>
      <c r="J7" s="19"/>
      <c r="K7" s="19"/>
      <c r="L7" s="2" t="s">
        <v>16</v>
      </c>
    </row>
    <row r="8" spans="1:12" s="6" customFormat="1" ht="18.75" customHeight="1" x14ac:dyDescent="0.25">
      <c r="A8" s="32" t="s">
        <v>17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</row>
    <row r="9" spans="1:12" s="5" customFormat="1" ht="31.5" x14ac:dyDescent="0.25">
      <c r="A9" s="11">
        <v>1</v>
      </c>
      <c r="B9" s="20" t="s">
        <v>25</v>
      </c>
      <c r="C9" s="13" t="s">
        <v>20</v>
      </c>
      <c r="D9" s="9" t="s">
        <v>18</v>
      </c>
      <c r="E9" s="8" t="s">
        <v>28</v>
      </c>
      <c r="F9" s="9" t="s">
        <v>29</v>
      </c>
      <c r="G9" s="9" t="s">
        <v>30</v>
      </c>
      <c r="H9" s="9" t="s">
        <v>35</v>
      </c>
      <c r="I9" s="4" t="s">
        <v>19</v>
      </c>
      <c r="J9" s="8">
        <v>4</v>
      </c>
      <c r="K9" s="10">
        <v>229250</v>
      </c>
      <c r="L9" s="10">
        <f>K9*J9</f>
        <v>917000</v>
      </c>
    </row>
    <row r="10" spans="1:12" s="12" customFormat="1" ht="31.5" x14ac:dyDescent="0.25">
      <c r="A10" s="15">
        <v>2</v>
      </c>
      <c r="B10" s="20"/>
      <c r="C10" s="13" t="s">
        <v>21</v>
      </c>
      <c r="D10" s="9" t="s">
        <v>27</v>
      </c>
      <c r="E10" s="8" t="s">
        <v>28</v>
      </c>
      <c r="F10" s="9">
        <v>2035905</v>
      </c>
      <c r="G10" s="9" t="s">
        <v>31</v>
      </c>
      <c r="H10" s="9">
        <v>310377736</v>
      </c>
      <c r="I10" s="4" t="s">
        <v>19</v>
      </c>
      <c r="J10" s="8">
        <v>1</v>
      </c>
      <c r="K10" s="10">
        <v>13800000</v>
      </c>
      <c r="L10" s="10">
        <f t="shared" ref="L10:L13" si="0">K10*J10</f>
        <v>13800000</v>
      </c>
    </row>
    <row r="11" spans="1:12" s="12" customFormat="1" ht="31.5" x14ac:dyDescent="0.25">
      <c r="A11" s="15">
        <v>3</v>
      </c>
      <c r="B11" s="20"/>
      <c r="C11" s="13" t="s">
        <v>22</v>
      </c>
      <c r="D11" s="9" t="s">
        <v>18</v>
      </c>
      <c r="E11" s="8" t="s">
        <v>28</v>
      </c>
      <c r="F11" s="9">
        <v>2118324</v>
      </c>
      <c r="G11" s="9" t="s">
        <v>32</v>
      </c>
      <c r="H11" s="9" t="s">
        <v>36</v>
      </c>
      <c r="I11" s="4" t="s">
        <v>19</v>
      </c>
      <c r="J11" s="8">
        <v>50</v>
      </c>
      <c r="K11" s="10">
        <v>3120000</v>
      </c>
      <c r="L11" s="10">
        <f t="shared" si="0"/>
        <v>156000000</v>
      </c>
    </row>
    <row r="12" spans="1:12" s="12" customFormat="1" ht="31.5" x14ac:dyDescent="0.25">
      <c r="A12" s="11">
        <v>4</v>
      </c>
      <c r="B12" s="20"/>
      <c r="C12" s="13" t="s">
        <v>23</v>
      </c>
      <c r="D12" s="9" t="s">
        <v>18</v>
      </c>
      <c r="E12" s="8" t="s">
        <v>28</v>
      </c>
      <c r="F12" s="9">
        <v>2132318</v>
      </c>
      <c r="G12" s="9" t="s">
        <v>33</v>
      </c>
      <c r="H12" s="9">
        <v>308510364</v>
      </c>
      <c r="I12" s="4" t="s">
        <v>19</v>
      </c>
      <c r="J12" s="8">
        <v>30</v>
      </c>
      <c r="K12" s="10">
        <v>7028000</v>
      </c>
      <c r="L12" s="10">
        <f t="shared" si="0"/>
        <v>210840000</v>
      </c>
    </row>
    <row r="13" spans="1:12" s="12" customFormat="1" ht="31.5" x14ac:dyDescent="0.25">
      <c r="A13" s="15">
        <v>5</v>
      </c>
      <c r="B13" s="20"/>
      <c r="C13" s="13" t="s">
        <v>24</v>
      </c>
      <c r="D13" s="9" t="s">
        <v>18</v>
      </c>
      <c r="E13" s="8" t="s">
        <v>28</v>
      </c>
      <c r="F13" s="9">
        <v>2140484</v>
      </c>
      <c r="G13" s="9" t="s">
        <v>34</v>
      </c>
      <c r="H13" s="9">
        <v>302123328</v>
      </c>
      <c r="I13" s="4" t="s">
        <v>19</v>
      </c>
      <c r="J13" s="8">
        <v>40</v>
      </c>
      <c r="K13" s="10">
        <v>4242000</v>
      </c>
      <c r="L13" s="10">
        <f t="shared" si="0"/>
        <v>169680000</v>
      </c>
    </row>
    <row r="14" spans="1:12" s="12" customFormat="1" ht="31.5" x14ac:dyDescent="0.25">
      <c r="A14" s="15">
        <v>6</v>
      </c>
      <c r="B14" s="20"/>
      <c r="C14" s="13" t="s">
        <v>37</v>
      </c>
      <c r="D14" s="9" t="s">
        <v>18</v>
      </c>
      <c r="E14" s="8" t="s">
        <v>41</v>
      </c>
      <c r="F14" s="9" t="s">
        <v>48</v>
      </c>
      <c r="G14" s="9" t="s">
        <v>42</v>
      </c>
      <c r="H14" s="9">
        <v>309315494</v>
      </c>
      <c r="I14" s="4" t="s">
        <v>19</v>
      </c>
      <c r="J14" s="8">
        <v>500</v>
      </c>
      <c r="K14" s="10">
        <v>14000000</v>
      </c>
      <c r="L14" s="10">
        <f>K14</f>
        <v>14000000</v>
      </c>
    </row>
    <row r="15" spans="1:12" s="12" customFormat="1" ht="31.5" x14ac:dyDescent="0.25">
      <c r="A15" s="11">
        <v>7</v>
      </c>
      <c r="B15" s="20"/>
      <c r="C15" s="13" t="s">
        <v>38</v>
      </c>
      <c r="D15" s="9" t="s">
        <v>18</v>
      </c>
      <c r="E15" s="8" t="s">
        <v>41</v>
      </c>
      <c r="F15" s="9" t="s">
        <v>48</v>
      </c>
      <c r="G15" s="9" t="s">
        <v>42</v>
      </c>
      <c r="H15" s="9">
        <v>309315494</v>
      </c>
      <c r="I15" s="4" t="s">
        <v>19</v>
      </c>
      <c r="J15" s="8">
        <v>512</v>
      </c>
      <c r="K15" s="10">
        <v>14336000</v>
      </c>
      <c r="L15" s="10">
        <f t="shared" ref="L15:L22" si="1">K15</f>
        <v>14336000</v>
      </c>
    </row>
    <row r="16" spans="1:12" s="12" customFormat="1" ht="31.5" x14ac:dyDescent="0.25">
      <c r="A16" s="15">
        <v>8</v>
      </c>
      <c r="B16" s="20"/>
      <c r="C16" s="13" t="s">
        <v>39</v>
      </c>
      <c r="D16" s="9" t="s">
        <v>18</v>
      </c>
      <c r="E16" s="8" t="s">
        <v>41</v>
      </c>
      <c r="F16" s="9" t="s">
        <v>48</v>
      </c>
      <c r="G16" s="9" t="s">
        <v>42</v>
      </c>
      <c r="H16" s="9">
        <v>309315494</v>
      </c>
      <c r="I16" s="4" t="s">
        <v>19</v>
      </c>
      <c r="J16" s="8">
        <v>255</v>
      </c>
      <c r="K16" s="10">
        <v>7140000</v>
      </c>
      <c r="L16" s="10">
        <f t="shared" si="1"/>
        <v>7140000</v>
      </c>
    </row>
    <row r="17" spans="1:14" s="12" customFormat="1" ht="31.5" x14ac:dyDescent="0.25">
      <c r="A17" s="15">
        <v>9</v>
      </c>
      <c r="B17" s="20"/>
      <c r="C17" s="13" t="s">
        <v>40</v>
      </c>
      <c r="D17" s="9" t="s">
        <v>18</v>
      </c>
      <c r="E17" s="8" t="s">
        <v>41</v>
      </c>
      <c r="F17" s="9" t="s">
        <v>48</v>
      </c>
      <c r="G17" s="9" t="s">
        <v>42</v>
      </c>
      <c r="H17" s="9">
        <v>309315494</v>
      </c>
      <c r="I17" s="4" t="s">
        <v>19</v>
      </c>
      <c r="J17" s="8">
        <v>250</v>
      </c>
      <c r="K17" s="10">
        <v>7000000</v>
      </c>
      <c r="L17" s="10">
        <f t="shared" si="1"/>
        <v>7000000</v>
      </c>
    </row>
    <row r="18" spans="1:14" s="12" customFormat="1" ht="31.5" x14ac:dyDescent="0.25">
      <c r="A18" s="11">
        <v>10</v>
      </c>
      <c r="B18" s="20"/>
      <c r="C18" s="13" t="s">
        <v>43</v>
      </c>
      <c r="D18" s="9" t="s">
        <v>18</v>
      </c>
      <c r="E18" s="8" t="s">
        <v>41</v>
      </c>
      <c r="F18" s="9" t="s">
        <v>48</v>
      </c>
      <c r="G18" s="9" t="s">
        <v>42</v>
      </c>
      <c r="H18" s="9">
        <v>309315494</v>
      </c>
      <c r="I18" s="4" t="s">
        <v>19</v>
      </c>
      <c r="J18" s="8">
        <v>20</v>
      </c>
      <c r="K18" s="10">
        <v>560000</v>
      </c>
      <c r="L18" s="10">
        <f t="shared" si="1"/>
        <v>560000</v>
      </c>
    </row>
    <row r="19" spans="1:14" s="12" customFormat="1" ht="31.5" x14ac:dyDescent="0.25">
      <c r="A19" s="15">
        <v>11</v>
      </c>
      <c r="B19" s="20"/>
      <c r="C19" s="13" t="s">
        <v>44</v>
      </c>
      <c r="D19" s="9" t="s">
        <v>18</v>
      </c>
      <c r="E19" s="8" t="s">
        <v>41</v>
      </c>
      <c r="F19" s="9" t="s">
        <v>48</v>
      </c>
      <c r="G19" s="9" t="s">
        <v>42</v>
      </c>
      <c r="H19" s="9">
        <v>309315494</v>
      </c>
      <c r="I19" s="4" t="s">
        <v>19</v>
      </c>
      <c r="J19" s="8">
        <v>25</v>
      </c>
      <c r="K19" s="10">
        <v>9856000</v>
      </c>
      <c r="L19" s="10">
        <f t="shared" si="1"/>
        <v>9856000</v>
      </c>
    </row>
    <row r="20" spans="1:14" s="12" customFormat="1" ht="31.5" x14ac:dyDescent="0.25">
      <c r="A20" s="15">
        <v>12</v>
      </c>
      <c r="B20" s="20"/>
      <c r="C20" s="13" t="s">
        <v>45</v>
      </c>
      <c r="D20" s="9" t="s">
        <v>18</v>
      </c>
      <c r="E20" s="8" t="s">
        <v>41</v>
      </c>
      <c r="F20" s="9" t="s">
        <v>48</v>
      </c>
      <c r="G20" s="9" t="s">
        <v>42</v>
      </c>
      <c r="H20" s="9">
        <v>309315494</v>
      </c>
      <c r="I20" s="4" t="s">
        <v>19</v>
      </c>
      <c r="J20" s="8">
        <v>20</v>
      </c>
      <c r="K20" s="10">
        <v>560000</v>
      </c>
      <c r="L20" s="10">
        <f t="shared" si="1"/>
        <v>560000</v>
      </c>
    </row>
    <row r="21" spans="1:14" s="12" customFormat="1" ht="31.5" x14ac:dyDescent="0.25">
      <c r="A21" s="11">
        <v>13</v>
      </c>
      <c r="B21" s="20"/>
      <c r="C21" s="13" t="s">
        <v>46</v>
      </c>
      <c r="D21" s="9" t="s">
        <v>18</v>
      </c>
      <c r="E21" s="8" t="s">
        <v>41</v>
      </c>
      <c r="F21" s="9" t="s">
        <v>48</v>
      </c>
      <c r="G21" s="9" t="s">
        <v>42</v>
      </c>
      <c r="H21" s="9">
        <v>309315494</v>
      </c>
      <c r="I21" s="4" t="s">
        <v>19</v>
      </c>
      <c r="J21" s="8">
        <v>1560</v>
      </c>
      <c r="K21" s="10">
        <v>18450432</v>
      </c>
      <c r="L21" s="10">
        <f t="shared" si="1"/>
        <v>18450432</v>
      </c>
    </row>
    <row r="22" spans="1:14" s="12" customFormat="1" ht="31.5" x14ac:dyDescent="0.25">
      <c r="A22" s="15">
        <v>14</v>
      </c>
      <c r="B22" s="20"/>
      <c r="C22" s="13" t="s">
        <v>47</v>
      </c>
      <c r="D22" s="9" t="s">
        <v>18</v>
      </c>
      <c r="E22" s="8" t="s">
        <v>41</v>
      </c>
      <c r="F22" s="9" t="s">
        <v>48</v>
      </c>
      <c r="G22" s="9" t="s">
        <v>42</v>
      </c>
      <c r="H22" s="9">
        <v>309315494</v>
      </c>
      <c r="I22" s="4" t="s">
        <v>19</v>
      </c>
      <c r="J22" s="8">
        <v>1250</v>
      </c>
      <c r="K22" s="10">
        <v>36960000</v>
      </c>
      <c r="L22" s="10">
        <f t="shared" si="1"/>
        <v>36960000</v>
      </c>
    </row>
    <row r="23" spans="1:14" ht="31.5" x14ac:dyDescent="0.3">
      <c r="A23" s="15">
        <v>15</v>
      </c>
      <c r="B23" s="22" t="s">
        <v>53</v>
      </c>
      <c r="C23" s="13" t="s">
        <v>49</v>
      </c>
      <c r="D23" s="9" t="s">
        <v>18</v>
      </c>
      <c r="E23" s="8" t="s">
        <v>28</v>
      </c>
      <c r="F23" s="9" t="s">
        <v>61</v>
      </c>
      <c r="G23" s="9" t="s">
        <v>54</v>
      </c>
      <c r="H23" s="9" t="s">
        <v>57</v>
      </c>
      <c r="I23" s="4" t="s">
        <v>58</v>
      </c>
      <c r="J23" s="8">
        <v>50</v>
      </c>
      <c r="K23" s="10">
        <v>440000</v>
      </c>
      <c r="L23" s="10">
        <f t="shared" ref="L23:L28" si="2">K23*J23</f>
        <v>22000000</v>
      </c>
    </row>
    <row r="24" spans="1:14" ht="31.5" x14ac:dyDescent="0.3">
      <c r="A24" s="15">
        <v>16</v>
      </c>
      <c r="B24" s="23"/>
      <c r="C24" s="13" t="s">
        <v>50</v>
      </c>
      <c r="D24" s="9" t="s">
        <v>18</v>
      </c>
      <c r="E24" s="8" t="s">
        <v>28</v>
      </c>
      <c r="F24" s="9">
        <v>2236933</v>
      </c>
      <c r="G24" s="9" t="s">
        <v>55</v>
      </c>
      <c r="H24" s="9">
        <v>307752207</v>
      </c>
      <c r="I24" s="4" t="s">
        <v>59</v>
      </c>
      <c r="J24" s="8">
        <v>1</v>
      </c>
      <c r="K24" s="10">
        <v>17900000</v>
      </c>
      <c r="L24" s="10">
        <f t="shared" si="2"/>
        <v>17900000</v>
      </c>
    </row>
    <row r="25" spans="1:14" ht="31.5" x14ac:dyDescent="0.3">
      <c r="A25" s="14">
        <v>17</v>
      </c>
      <c r="B25" s="23"/>
      <c r="C25" s="13" t="s">
        <v>51</v>
      </c>
      <c r="D25" s="9" t="s">
        <v>18</v>
      </c>
      <c r="E25" s="8" t="s">
        <v>28</v>
      </c>
      <c r="F25" s="9">
        <v>2264208</v>
      </c>
      <c r="G25" s="9" t="s">
        <v>56</v>
      </c>
      <c r="H25" s="9">
        <v>306774378</v>
      </c>
      <c r="I25" s="4" t="s">
        <v>60</v>
      </c>
      <c r="J25" s="8">
        <v>10</v>
      </c>
      <c r="K25" s="10">
        <v>3978000</v>
      </c>
      <c r="L25" s="10">
        <f t="shared" si="2"/>
        <v>39780000</v>
      </c>
    </row>
    <row r="26" spans="1:14" ht="31.5" x14ac:dyDescent="0.3">
      <c r="A26" s="15">
        <v>18</v>
      </c>
      <c r="B26" s="23"/>
      <c r="C26" s="13" t="s">
        <v>51</v>
      </c>
      <c r="D26" s="9" t="s">
        <v>18</v>
      </c>
      <c r="E26" s="8" t="s">
        <v>28</v>
      </c>
      <c r="F26" s="9">
        <v>2264227</v>
      </c>
      <c r="G26" s="9" t="s">
        <v>56</v>
      </c>
      <c r="H26" s="9">
        <v>306774378</v>
      </c>
      <c r="I26" s="4" t="s">
        <v>60</v>
      </c>
      <c r="J26" s="8">
        <v>10</v>
      </c>
      <c r="K26" s="10">
        <v>3978000</v>
      </c>
      <c r="L26" s="10">
        <f t="shared" si="2"/>
        <v>39780000</v>
      </c>
    </row>
    <row r="27" spans="1:14" ht="31.5" x14ac:dyDescent="0.3">
      <c r="A27" s="15">
        <v>19</v>
      </c>
      <c r="B27" s="23"/>
      <c r="C27" s="13" t="s">
        <v>52</v>
      </c>
      <c r="D27" s="9" t="s">
        <v>18</v>
      </c>
      <c r="E27" s="8" t="s">
        <v>28</v>
      </c>
      <c r="F27" s="9">
        <v>2345122</v>
      </c>
      <c r="G27" s="9" t="s">
        <v>56</v>
      </c>
      <c r="H27" s="9">
        <v>306774378</v>
      </c>
      <c r="I27" s="4" t="s">
        <v>19</v>
      </c>
      <c r="J27" s="8">
        <v>4</v>
      </c>
      <c r="K27" s="10">
        <v>2588000</v>
      </c>
      <c r="L27" s="10">
        <f t="shared" si="2"/>
        <v>10352000</v>
      </c>
    </row>
    <row r="28" spans="1:14" ht="31.5" x14ac:dyDescent="0.3">
      <c r="A28" s="15">
        <v>20</v>
      </c>
      <c r="B28" s="24"/>
      <c r="C28" s="13" t="s">
        <v>52</v>
      </c>
      <c r="D28" s="9" t="s">
        <v>18</v>
      </c>
      <c r="E28" s="8" t="s">
        <v>28</v>
      </c>
      <c r="F28" s="9">
        <v>2345130</v>
      </c>
      <c r="G28" s="9" t="s">
        <v>56</v>
      </c>
      <c r="H28" s="9">
        <v>306774378</v>
      </c>
      <c r="I28" s="4" t="s">
        <v>19</v>
      </c>
      <c r="J28" s="8">
        <v>4</v>
      </c>
      <c r="K28" s="10">
        <v>2588000</v>
      </c>
      <c r="L28" s="10">
        <f t="shared" si="2"/>
        <v>10352000</v>
      </c>
    </row>
    <row r="29" spans="1:14" ht="105" x14ac:dyDescent="0.3">
      <c r="A29" s="15">
        <f>+A28+1</f>
        <v>21</v>
      </c>
      <c r="B29" s="20" t="s">
        <v>94</v>
      </c>
      <c r="C29" s="13" t="s">
        <v>77</v>
      </c>
      <c r="D29" s="9" t="s">
        <v>18</v>
      </c>
      <c r="E29" s="8" t="s">
        <v>28</v>
      </c>
      <c r="F29" s="9" t="s">
        <v>72</v>
      </c>
      <c r="G29" s="9" t="s">
        <v>62</v>
      </c>
      <c r="H29" s="9" t="s">
        <v>67</v>
      </c>
      <c r="I29" s="4" t="s">
        <v>78</v>
      </c>
      <c r="J29" s="8">
        <v>11</v>
      </c>
      <c r="K29" s="10">
        <v>7400000</v>
      </c>
      <c r="L29" s="10">
        <v>81400000</v>
      </c>
      <c r="M29" s="17">
        <v>45550</v>
      </c>
      <c r="N29" s="16" t="s">
        <v>79</v>
      </c>
    </row>
    <row r="30" spans="1:14" ht="105" x14ac:dyDescent="0.3">
      <c r="A30" s="15">
        <f t="shared" ref="A30:A35" si="3">+A29+1</f>
        <v>22</v>
      </c>
      <c r="B30" s="20"/>
      <c r="C30" s="13" t="s">
        <v>80</v>
      </c>
      <c r="D30" s="9" t="s">
        <v>18</v>
      </c>
      <c r="E30" s="8" t="s">
        <v>28</v>
      </c>
      <c r="F30" s="9" t="s">
        <v>73</v>
      </c>
      <c r="G30" s="9" t="s">
        <v>63</v>
      </c>
      <c r="H30" s="9" t="s">
        <v>68</v>
      </c>
      <c r="I30" s="4" t="s">
        <v>81</v>
      </c>
      <c r="J30" s="8">
        <v>6</v>
      </c>
      <c r="K30" s="10">
        <v>4150000</v>
      </c>
      <c r="L30" s="10">
        <v>24900000</v>
      </c>
      <c r="M30" s="17">
        <v>45520</v>
      </c>
      <c r="N30" s="16" t="s">
        <v>82</v>
      </c>
    </row>
    <row r="31" spans="1:14" ht="105" x14ac:dyDescent="0.3">
      <c r="A31" s="15">
        <f t="shared" si="3"/>
        <v>23</v>
      </c>
      <c r="B31" s="20"/>
      <c r="C31" s="13" t="s">
        <v>83</v>
      </c>
      <c r="D31" s="9" t="s">
        <v>18</v>
      </c>
      <c r="E31" s="8" t="s">
        <v>28</v>
      </c>
      <c r="F31" s="9" t="s">
        <v>74</v>
      </c>
      <c r="G31" s="9" t="s">
        <v>64</v>
      </c>
      <c r="H31" s="9" t="s">
        <v>69</v>
      </c>
      <c r="I31" s="4" t="s">
        <v>81</v>
      </c>
      <c r="J31" s="8">
        <v>1</v>
      </c>
      <c r="K31" s="10">
        <v>95888000</v>
      </c>
      <c r="L31" s="10">
        <v>95888000</v>
      </c>
      <c r="M31" s="17">
        <v>45515</v>
      </c>
      <c r="N31" s="16" t="s">
        <v>82</v>
      </c>
    </row>
    <row r="32" spans="1:14" ht="105" x14ac:dyDescent="0.3">
      <c r="A32" s="15">
        <f t="shared" si="3"/>
        <v>24</v>
      </c>
      <c r="B32" s="20"/>
      <c r="C32" s="13" t="s">
        <v>84</v>
      </c>
      <c r="D32" s="9" t="s">
        <v>18</v>
      </c>
      <c r="E32" s="8" t="s">
        <v>28</v>
      </c>
      <c r="F32" s="9" t="s">
        <v>75</v>
      </c>
      <c r="G32" s="9" t="s">
        <v>65</v>
      </c>
      <c r="H32" s="9" t="s">
        <v>70</v>
      </c>
      <c r="I32" s="4" t="s">
        <v>78</v>
      </c>
      <c r="J32" s="8">
        <v>1</v>
      </c>
      <c r="K32" s="10">
        <v>28520001</v>
      </c>
      <c r="L32" s="10">
        <v>28520001</v>
      </c>
      <c r="M32" s="17">
        <v>45494</v>
      </c>
      <c r="N32" s="16" t="s">
        <v>82</v>
      </c>
    </row>
    <row r="33" spans="1:14" ht="105" x14ac:dyDescent="0.3">
      <c r="A33" s="15">
        <f t="shared" si="3"/>
        <v>25</v>
      </c>
      <c r="B33" s="20"/>
      <c r="C33" s="13" t="s">
        <v>85</v>
      </c>
      <c r="D33" s="9" t="s">
        <v>18</v>
      </c>
      <c r="E33" s="8" t="s">
        <v>28</v>
      </c>
      <c r="F33" s="9" t="s">
        <v>76</v>
      </c>
      <c r="G33" s="9" t="s">
        <v>66</v>
      </c>
      <c r="H33" s="9" t="s">
        <v>71</v>
      </c>
      <c r="I33" s="4" t="s">
        <v>19</v>
      </c>
      <c r="J33" s="8">
        <v>200</v>
      </c>
      <c r="K33" s="10">
        <v>389000</v>
      </c>
      <c r="L33" s="10">
        <v>77800000</v>
      </c>
      <c r="M33" s="17">
        <v>45480</v>
      </c>
      <c r="N33" s="16" t="s">
        <v>79</v>
      </c>
    </row>
    <row r="34" spans="1:14" ht="105" x14ac:dyDescent="0.3">
      <c r="A34" s="15">
        <f t="shared" si="3"/>
        <v>26</v>
      </c>
      <c r="B34" s="20"/>
      <c r="C34" s="13" t="s">
        <v>86</v>
      </c>
      <c r="D34" s="9" t="s">
        <v>27</v>
      </c>
      <c r="E34" s="8" t="s">
        <v>28</v>
      </c>
      <c r="F34" s="9" t="s">
        <v>87</v>
      </c>
      <c r="G34" s="9" t="s">
        <v>88</v>
      </c>
      <c r="H34" s="9" t="s">
        <v>89</v>
      </c>
      <c r="I34" s="4" t="s">
        <v>81</v>
      </c>
      <c r="J34" s="8">
        <v>1</v>
      </c>
      <c r="K34" s="10">
        <v>8700000</v>
      </c>
      <c r="L34" s="10">
        <v>8700000</v>
      </c>
      <c r="M34" s="17">
        <v>45519</v>
      </c>
      <c r="N34" s="16" t="s">
        <v>82</v>
      </c>
    </row>
    <row r="35" spans="1:14" ht="105" x14ac:dyDescent="0.3">
      <c r="A35" s="15">
        <f t="shared" si="3"/>
        <v>27</v>
      </c>
      <c r="B35" s="20"/>
      <c r="C35" s="13" t="s">
        <v>90</v>
      </c>
      <c r="D35" s="9" t="s">
        <v>27</v>
      </c>
      <c r="E35" s="8" t="s">
        <v>28</v>
      </c>
      <c r="F35" s="9" t="s">
        <v>91</v>
      </c>
      <c r="G35" s="9" t="s">
        <v>92</v>
      </c>
      <c r="H35" s="9" t="s">
        <v>93</v>
      </c>
      <c r="I35" s="4" t="s">
        <v>78</v>
      </c>
      <c r="J35" s="8">
        <v>4</v>
      </c>
      <c r="K35" s="10">
        <v>12944000</v>
      </c>
      <c r="L35" s="10">
        <v>51776000</v>
      </c>
      <c r="M35" s="17">
        <v>45497</v>
      </c>
      <c r="N35" s="16" t="s">
        <v>82</v>
      </c>
    </row>
    <row r="36" spans="1:14" ht="31.5" x14ac:dyDescent="0.3">
      <c r="A36" s="15">
        <v>28</v>
      </c>
      <c r="B36" s="22" t="s">
        <v>100</v>
      </c>
      <c r="C36" s="13" t="s">
        <v>96</v>
      </c>
      <c r="D36" s="9" t="s">
        <v>18</v>
      </c>
      <c r="E36" s="8" t="s">
        <v>28</v>
      </c>
      <c r="F36" s="9">
        <v>2672239</v>
      </c>
      <c r="G36" s="9" t="s">
        <v>97</v>
      </c>
      <c r="H36" s="9">
        <v>308582821</v>
      </c>
      <c r="I36" s="4" t="s">
        <v>19</v>
      </c>
      <c r="J36" s="8">
        <v>2</v>
      </c>
      <c r="K36" s="10">
        <f>+L36/J36</f>
        <v>397000</v>
      </c>
      <c r="L36" s="10">
        <v>794000</v>
      </c>
      <c r="M36" s="35"/>
      <c r="N36" s="36"/>
    </row>
    <row r="37" spans="1:14" ht="31.5" x14ac:dyDescent="0.3">
      <c r="A37" s="15">
        <v>29</v>
      </c>
      <c r="B37" s="24"/>
      <c r="C37" s="13" t="s">
        <v>98</v>
      </c>
      <c r="D37" s="9" t="s">
        <v>18</v>
      </c>
      <c r="E37" s="8" t="s">
        <v>28</v>
      </c>
      <c r="F37" s="9">
        <v>2736566</v>
      </c>
      <c r="G37" s="9" t="s">
        <v>99</v>
      </c>
      <c r="H37" s="9">
        <v>310784032</v>
      </c>
      <c r="I37" s="4" t="s">
        <v>19</v>
      </c>
      <c r="J37" s="8">
        <v>2</v>
      </c>
      <c r="K37" s="10">
        <f>+L37/J37</f>
        <v>4500000</v>
      </c>
      <c r="L37" s="10">
        <v>9000000</v>
      </c>
      <c r="M37" s="35"/>
      <c r="N37" s="36"/>
    </row>
    <row r="38" spans="1:14" x14ac:dyDescent="0.3">
      <c r="A38" s="21" t="s">
        <v>95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18">
        <f>SUM(L9:L35)</f>
        <v>1169247433</v>
      </c>
    </row>
  </sheetData>
  <mergeCells count="20"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  <mergeCell ref="E6:E7"/>
    <mergeCell ref="F6:F7"/>
    <mergeCell ref="B29:B35"/>
    <mergeCell ref="A38:K38"/>
    <mergeCell ref="B23:B28"/>
    <mergeCell ref="B9:B22"/>
    <mergeCell ref="A8:L8"/>
    <mergeCell ref="B36:B37"/>
  </mergeCells>
  <pageMargins left="0.70866141732283472" right="0.70866141732283472" top="0.35433070866141736" bottom="0.35433070866141736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55-б-4-и</vt:lpstr>
      <vt:lpstr>'55-б-4-и'!Область_печати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2023-01-18T06:57:48Z</cp:lastPrinted>
  <dcterms:created xsi:type="dcterms:W3CDTF">2021-06-03T04:14:16Z</dcterms:created>
  <dcterms:modified xsi:type="dcterms:W3CDTF">2025-01-06T04:20:36Z</dcterms:modified>
</cp:coreProperties>
</file>