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"/>
    </mc:Choice>
  </mc:AlternateContent>
  <xr:revisionPtr revIDLastSave="0" documentId="8_{21C5F3A1-B535-4669-B675-C5468BA520E3}" xr6:coauthVersionLast="47" xr6:coauthVersionMax="47" xr10:uidLastSave="{00000000-0000-0000-0000-000000000000}"/>
  <bookViews>
    <workbookView xWindow="-28920" yWindow="-120" windowWidth="29040" windowHeight="15840" tabRatio="965" xr2:uid="{00000000-000D-0000-FFFF-FFFF00000000}"/>
  </bookViews>
  <sheets>
    <sheet name="55-б-5-и" sheetId="5" r:id="rId1"/>
  </sheets>
  <definedNames>
    <definedName name="_Hlk87340118" localSheetId="0">'55-б-5-и'!#REF!</definedName>
    <definedName name="_Hlk89263704" localSheetId="0">'55-б-5-и'!#REF!</definedName>
    <definedName name="_Hlk90651304" localSheetId="0">'55-б-5-и'!#REF!</definedName>
    <definedName name="_Hlk90728685" localSheetId="0">'55-б-5-и'!#REF!</definedName>
    <definedName name="_xlnm._FilterDatabase" localSheetId="0" hidden="1">'55-б-5-и'!$A$58:$N$115</definedName>
    <definedName name="_xlnm.Print_Area" localSheetId="0">'55-б-5-и'!$A$1:$L$122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9" i="5" l="1"/>
  <c r="K118" i="5"/>
  <c r="K117" i="5"/>
  <c r="K116" i="5"/>
  <c r="K120" i="5"/>
  <c r="A35" i="5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l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60" i="5" l="1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L36" i="5" l="1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35" i="5"/>
  <c r="L10" i="5" l="1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9" i="5"/>
  <c r="L121" i="5" l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</calcChain>
</file>

<file path=xl/sharedStrings.xml><?xml version="1.0" encoding="utf-8"?>
<sst xmlns="http://schemas.openxmlformats.org/spreadsheetml/2006/main" count="776" uniqueCount="259">
  <si>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</si>
  <si>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</si>
  <si>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</si>
  <si>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</si>
  <si>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</si>
  <si>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</si>
  <si>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</si>
  <si>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</si>
  <si>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</si>
  <si>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</si>
  <si>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</si>
  <si>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</si>
  <si>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</si>
  <si>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</si>
  <si>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</si>
  <si>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</si>
  <si>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>Markaziy apparat</t>
  </si>
  <si>
    <t>1 chorak</t>
  </si>
  <si>
    <t>Фоторамка</t>
  </si>
  <si>
    <t>Бумага туалетная</t>
  </si>
  <si>
    <t>Elektron doʻkon</t>
  </si>
  <si>
    <t>шт</t>
  </si>
  <si>
    <t>пачка</t>
  </si>
  <si>
    <t>Урна</t>
  </si>
  <si>
    <t>Шланг сантехнический</t>
  </si>
  <si>
    <t>Сифон</t>
  </si>
  <si>
    <t>Бумага для офисной техники белая</t>
  </si>
  <si>
    <t>Драцена</t>
  </si>
  <si>
    <t>Мыло хозяйственное твердое</t>
  </si>
  <si>
    <t>Шины пневматические для легкового автомобиля</t>
  </si>
  <si>
    <t>Папка</t>
  </si>
  <si>
    <t>Средства моющие для стекол и зеркал</t>
  </si>
  <si>
    <t>LED панель</t>
  </si>
  <si>
    <t>Розетка штепсельная бытового назначения</t>
  </si>
  <si>
    <t>Лампа люминесцентная </t>
  </si>
  <si>
    <t>Книги печатные</t>
  </si>
  <si>
    <t>Скамейка декоративная </t>
  </si>
  <si>
    <t>400121860304017033602009001</t>
  </si>
  <si>
    <t>401021860304017033602009003</t>
  </si>
  <si>
    <t>UMO KOKAND LAND MCHJ</t>
  </si>
  <si>
    <t>ООО "CHORTOQ COMPANY"</t>
  </si>
  <si>
    <t>VODIY KOMFORT MCHJ</t>
  </si>
  <si>
    <t>YATT MELIQO‘ZIYEV Y.B</t>
  </si>
  <si>
    <t>THE BEST INDUSTRY CONSTRUCTION MCHJ</t>
  </si>
  <si>
    <t>YTT ISMOILOV IBROXIMJON ISLOMJON O‘G‘LI</t>
  </si>
  <si>
    <t>Я.Т.Т. TURSUNBOYEV OYATULLOH LUTFULLO O‘G‘LI</t>
  </si>
  <si>
    <t>ООО AZIYA ENERGO MOTORS</t>
  </si>
  <si>
    <t>ООО WORLD PAPER TRADING</t>
  </si>
  <si>
    <t>YTT TURSUNOV JASURBEK FAYZULLAJON O‘G‘LI</t>
  </si>
  <si>
    <t>YTT SOLIYEVA XURSHIDA KAXRAMONOVNA</t>
  </si>
  <si>
    <t>YTT TOLIBJONOV RUSTAM AKMALOVICH</t>
  </si>
  <si>
    <t>O‘ZBEKISTON RESPUBLIKASI ADLIYA VAZIRLIGI QOSHIDAGI "ADOLAT" MILLIY HUQUQIY AXBOROT MARKAZI</t>
  </si>
  <si>
    <t>YATT Alijonov Azamjon Mahmudjon ogli</t>
  </si>
  <si>
    <t>ООО FREEDOM SOLUTIONS BUSINESS</t>
  </si>
  <si>
    <t>.31310947080022</t>
  </si>
  <si>
    <t>.51409007080044</t>
  </si>
  <si>
    <t>.51601007050041</t>
  </si>
  <si>
    <t>.42106886030044</t>
  </si>
  <si>
    <t>.50202060005017</t>
  </si>
  <si>
    <t>.30208986970015</t>
  </si>
  <si>
    <t>ус.ед</t>
  </si>
  <si>
    <t xml:space="preserve">шт </t>
  </si>
  <si>
    <t>комплект</t>
  </si>
  <si>
    <t>2024-yil I chorakda Fargʻona viloyat adliya boshqarmasi tomonidan kam baholi va tez eskiruvchi buyumlar xarid qilish uchun oʻtkazilgan tanlovlar 
(tenderlar) va amalga oshirilgan davlat xaridlari toʻgʻrisidagi</t>
  </si>
  <si>
    <t>Флаги организаций и ведомств</t>
  </si>
  <si>
    <t>Карта флеш памяти</t>
  </si>
  <si>
    <t>Обшивка для стен</t>
  </si>
  <si>
    <t>Фотоальбом</t>
  </si>
  <si>
    <t>Перфорированная бумага</t>
  </si>
  <si>
    <t>Светодиодный светильник</t>
  </si>
  <si>
    <t>Услуга по доставке стройматериалов</t>
  </si>
  <si>
    <t>Веб камера</t>
  </si>
  <si>
    <t>Пленка для ламинирования</t>
  </si>
  <si>
    <t>Установка камеры видеонаблюдения</t>
  </si>
  <si>
    <t>Оснастка для печати</t>
  </si>
  <si>
    <t>Фотополимер </t>
  </si>
  <si>
    <t>Удлинитель электрический</t>
  </si>
  <si>
    <t>Масло моторное (Дамасларга)</t>
  </si>
  <si>
    <t>Масло моторное (Nksiya-3) ga</t>
  </si>
  <si>
    <t>Milliy do'kon</t>
  </si>
  <si>
    <t>2357038</t>
  </si>
  <si>
    <t>2357075</t>
  </si>
  <si>
    <t>2360890</t>
  </si>
  <si>
    <t>2379362</t>
  </si>
  <si>
    <t>02.07.8414`</t>
  </si>
  <si>
    <t>2386926</t>
  </si>
  <si>
    <t>YATT YULDASHEV AKMALJON</t>
  </si>
  <si>
    <t>MEGA KINESCOP</t>
  </si>
  <si>
    <t>YTT AKBAROV BOTIRJON ABDILOLI O‘G‘LI</t>
  </si>
  <si>
    <t>ЯТТ Фазылов Муроджон Махмудович</t>
  </si>
  <si>
    <t>KAMOLAXON INVEST GROUP MCHJ</t>
  </si>
  <si>
    <t>ООО BARAKA CENTRE TRADE</t>
  </si>
  <si>
    <t>YTT QOBILOV YUSUFBEK KOMIL O‘G‘LI</t>
  </si>
  <si>
    <t>SLIMTECH MCHJ</t>
  </si>
  <si>
    <t>ООО TD WORLD ENGINEERING</t>
  </si>
  <si>
    <t>Сантехника электр хизмати МЧЖ</t>
  </si>
  <si>
    <t>OFIS UCHUN HAMMA NARSA</t>
  </si>
  <si>
    <t>SDK GROUP AND MCHJ</t>
  </si>
  <si>
    <t>.32510944510024</t>
  </si>
  <si>
    <t>.52511026450021</t>
  </si>
  <si>
    <t>305204065</t>
  </si>
  <si>
    <t>310421887</t>
  </si>
  <si>
    <t>311019048</t>
  </si>
  <si>
    <t>301297469</t>
  </si>
  <si>
    <t>упаков</t>
  </si>
  <si>
    <t>упак</t>
  </si>
  <si>
    <t>2669581</t>
  </si>
  <si>
    <t>NEW MUNIS BUSINESS 777 MCHJ</t>
  </si>
  <si>
    <t>311290513</t>
  </si>
  <si>
    <t>2642982</t>
  </si>
  <si>
    <t>308053086</t>
  </si>
  <si>
    <t>ООО SMART NETWORKING</t>
  </si>
  <si>
    <t>305706381</t>
  </si>
  <si>
    <t>2622624</t>
  </si>
  <si>
    <t>YATT Yuldashev Doniyorjon</t>
  </si>
  <si>
    <t>31706864310032</t>
  </si>
  <si>
    <t>2613432</t>
  </si>
  <si>
    <t>2609060</t>
  </si>
  <si>
    <t>2600975</t>
  </si>
  <si>
    <t>EASE BIZNES MCHJ</t>
  </si>
  <si>
    <t>310940044</t>
  </si>
  <si>
    <t>2597788</t>
  </si>
  <si>
    <t>307959747</t>
  </si>
  <si>
    <t>2597780</t>
  </si>
  <si>
    <t>2584379</t>
  </si>
  <si>
    <t>BEGONIYA MCHJ</t>
  </si>
  <si>
    <t>311381763</t>
  </si>
  <si>
    <t>2562987</t>
  </si>
  <si>
    <t>2558613</t>
  </si>
  <si>
    <t>2558598</t>
  </si>
  <si>
    <t>2550111</t>
  </si>
  <si>
    <t>NEWSTROY SERVIS MCHJ</t>
  </si>
  <si>
    <t>311541681</t>
  </si>
  <si>
    <t>2546944</t>
  </si>
  <si>
    <t>ЯТТ Усмонов Иномжон Ботиралиевич</t>
  </si>
  <si>
    <t>31212874160063</t>
  </si>
  <si>
    <t>2528234</t>
  </si>
  <si>
    <t>Фаргона китоб олими МЧЖ</t>
  </si>
  <si>
    <t>303937334</t>
  </si>
  <si>
    <t>2527509</t>
  </si>
  <si>
    <t>2517796</t>
  </si>
  <si>
    <t>MALIKAXON KELAJAK PLUS MCHJ</t>
  </si>
  <si>
    <t>311513264</t>
  </si>
  <si>
    <t>2510367</t>
  </si>
  <si>
    <t>BUROQ PIRT МЧЖ</t>
  </si>
  <si>
    <t>308063153</t>
  </si>
  <si>
    <t>2498317</t>
  </si>
  <si>
    <t>2490527</t>
  </si>
  <si>
    <t>2324330</t>
  </si>
  <si>
    <t>Супер принт х/ф</t>
  </si>
  <si>
    <t>203526175</t>
  </si>
  <si>
    <t>2484101</t>
  </si>
  <si>
    <t>2466574</t>
  </si>
  <si>
    <t>2463056</t>
  </si>
  <si>
    <t>YTT JABBORBERGANOV HASAN SHUHRAT O?G?LI</t>
  </si>
  <si>
    <t>52702047230068</t>
  </si>
  <si>
    <t>2463009</t>
  </si>
  <si>
    <t>311310494</t>
  </si>
  <si>
    <t>2421102</t>
  </si>
  <si>
    <t>Юникс Укув компютер маркази МЧЖ</t>
  </si>
  <si>
    <t>200149084</t>
  </si>
  <si>
    <t>2416736</t>
  </si>
  <si>
    <t>усл.ед</t>
  </si>
  <si>
    <t>Работы малярные во внутренних помещениях зданий</t>
  </si>
  <si>
    <t>компл.</t>
  </si>
  <si>
    <t>Услуга по монтажу локальной сети</t>
  </si>
  <si>
    <t>Услуга по оформлению интерьеров</t>
  </si>
  <si>
    <t>Услуга по печатанию флаера</t>
  </si>
  <si>
    <t>Работы по монтажу газовых систем</t>
  </si>
  <si>
    <t>Услуга приобретения запасных частей для автомобилей</t>
  </si>
  <si>
    <t>Услуга по подготовке подарков</t>
  </si>
  <si>
    <t>Услуга по замене запчастей компьютерного оборудования</t>
  </si>
  <si>
    <t>Видеоролик</t>
  </si>
  <si>
    <t>4299990</t>
  </si>
  <si>
    <t>4234100</t>
  </si>
  <si>
    <t>4252110</t>
  </si>
  <si>
    <t>4252300</t>
  </si>
  <si>
    <t>Ламинатор</t>
  </si>
  <si>
    <t>Вода минеральная столовая</t>
  </si>
  <si>
    <t>Услуга по переплёту документов</t>
  </si>
  <si>
    <t>Набор игрушек и настольных игр</t>
  </si>
  <si>
    <t>Услуга по монтажу видеоролика</t>
  </si>
  <si>
    <t>Услуга по текущему ремонту компьютерного оборудования</t>
  </si>
  <si>
    <t>3 chorak</t>
  </si>
  <si>
    <t>ZIDMAX MCHJ</t>
  </si>
  <si>
    <t>Davronjon Inter Story</t>
  </si>
  <si>
    <t>Фаргона автомат расчетхусусий корхонаси</t>
  </si>
  <si>
    <t>Офис учун хамма нарса  хусусий корхонаси</t>
  </si>
  <si>
    <t>СП WORLD PAPER TRADING</t>
  </si>
  <si>
    <t>YATT MELIQO?ZIYEV Y.B</t>
  </si>
  <si>
    <t>OOO Wonder Group</t>
  </si>
  <si>
    <t>311058214</t>
  </si>
  <si>
    <t>307644657</t>
  </si>
  <si>
    <t>301815162</t>
  </si>
  <si>
    <t>204774500</t>
  </si>
  <si>
    <t>305171884</t>
  </si>
  <si>
    <t>30110976950023</t>
  </si>
  <si>
    <t>30508784310050</t>
  </si>
  <si>
    <t>302898409</t>
  </si>
  <si>
    <t>4252120</t>
  </si>
  <si>
    <t>2643012</t>
  </si>
  <si>
    <t>2616015</t>
  </si>
  <si>
    <t>2606631</t>
  </si>
  <si>
    <t>2606619</t>
  </si>
  <si>
    <t>2602210</t>
  </si>
  <si>
    <t>2570988</t>
  </si>
  <si>
    <t>2555034</t>
  </si>
  <si>
    <t>2555026</t>
  </si>
  <si>
    <t>2552915</t>
  </si>
  <si>
    <t>2537307</t>
  </si>
  <si>
    <t>2537300</t>
  </si>
  <si>
    <t>2530553</t>
  </si>
  <si>
    <t>2517917</t>
  </si>
  <si>
    <t>2513869</t>
  </si>
  <si>
    <t>2502003</t>
  </si>
  <si>
    <t>2502001</t>
  </si>
  <si>
    <t>2501997</t>
  </si>
  <si>
    <t>2490580</t>
  </si>
  <si>
    <t>2490585</t>
  </si>
  <si>
    <t>2490581</t>
  </si>
  <si>
    <t>2474924</t>
  </si>
  <si>
    <t>2449982</t>
  </si>
  <si>
    <t>2449939</t>
  </si>
  <si>
    <t>2446565</t>
  </si>
  <si>
    <t>2446340</t>
  </si>
  <si>
    <t>2445829</t>
  </si>
  <si>
    <t>2444417</t>
  </si>
  <si>
    <t>2441821</t>
  </si>
  <si>
    <t>2441781</t>
  </si>
  <si>
    <t>2426773</t>
  </si>
  <si>
    <t>2426772</t>
  </si>
  <si>
    <t>Шторы</t>
  </si>
  <si>
    <t>Полиграфическая продукция</t>
  </si>
  <si>
    <t>Услуга по среднему ремонту сплит кондиционеров</t>
  </si>
  <si>
    <t>Услуга по текущему ремонту фасада</t>
  </si>
  <si>
    <t>Услуга по укладке кафеля</t>
  </si>
  <si>
    <t>Книга Регистрации</t>
  </si>
  <si>
    <t>Плитка керамическая</t>
  </si>
  <si>
    <t>М^2</t>
  </si>
  <si>
    <t>Эмульсия акриловая</t>
  </si>
  <si>
    <t>кг</t>
  </si>
  <si>
    <t>Услуга по установке окон</t>
  </si>
  <si>
    <t>Услуга в области архитектуры, связанные с проектами строительства нежилых зданий и сооружений</t>
  </si>
  <si>
    <t xml:space="preserve">	Бумага для офисной техники белая</t>
  </si>
  <si>
    <t>Услуга по изготовлению продукции с логотипом</t>
  </si>
  <si>
    <t>Фотобумага для офисной техники</t>
  </si>
  <si>
    <t>Услуга по текущему ремонту оконных рам</t>
  </si>
  <si>
    <t>Постер</t>
  </si>
  <si>
    <t>Услуга по широкоформатному печатанию баннеров</t>
  </si>
  <si>
    <t>Работы по монтажу поливочных систем дождевания с применением спринклера</t>
  </si>
  <si>
    <t>Услуга по изготовлению панно</t>
  </si>
  <si>
    <t>2 chorak</t>
  </si>
  <si>
    <t>Жами</t>
  </si>
  <si>
    <t>PREMIUM PRO BROKER MCHJ</t>
  </si>
  <si>
    <t>Muhrlash asbobi</t>
  </si>
  <si>
    <t>Flesh xotira kartasi</t>
  </si>
  <si>
    <t>Ofis texnikasi uchun oq qog‘oz</t>
  </si>
  <si>
    <t>ООО KANS STAR TRADE</t>
  </si>
  <si>
    <t>4 chorak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</si>
</sst>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.0_-;\-* #,##0.0_-;_-* &quot;-&quot;??_-;_-@_-"/>
    <numFmt numFmtId="166" formatCode="_-* #,##0_-;\-* #,##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Open Sans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3" fontId="3" fillId="0" borderId="0" xfId="5" applyFont="1"/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5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49" fontId="10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 vertical="center" wrapText="1"/>
    </xf>
    <xf numFmtId="166" fontId="3" fillId="0" borderId="0" xfId="5" applyNumberFormat="1" applyFont="1" applyAlignment="1">
      <alignment horizontal="center" vertical="center"/>
    </xf>
    <xf numFmtId="166" fontId="7" fillId="0" borderId="1" xfId="5" applyNumberFormat="1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165" fontId="7" fillId="3" borderId="2" xfId="5" applyNumberFormat="1" applyFont="1" applyFill="1" applyBorder="1" applyAlignment="1">
      <alignment horizontal="center" vertical="center" wrapText="1"/>
    </xf>
    <xf numFmtId="166" fontId="7" fillId="0" borderId="2" xfId="5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7" fillId="0" borderId="3" xfId="0" applyFont="1" applyBorder="1" applyAlignment="1">
      <alignment horizontal="center" vertical="center"/>
    </xf>
    <xf numFmtId="0" fontId="7" fillId="0" borderId="3" xfId="0" applyFont="1" applyBorder="1"/>
    <xf numFmtId="0" fontId="14" fillId="0" borderId="3" xfId="0" applyFont="1" applyBorder="1" applyAlignment="1">
      <alignment vertical="center" wrapText="1"/>
    </xf>
    <xf numFmtId="0" fontId="3" fillId="0" borderId="3" xfId="0" applyFont="1" applyBorder="1"/>
    <xf numFmtId="0" fontId="3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166" fontId="5" fillId="0" borderId="1" xfId="5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3" fontId="3" fillId="0" borderId="0" xfId="5" applyFont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43" fontId="6" fillId="2" borderId="1" xfId="5" applyFont="1" applyFill="1" applyBorder="1" applyAlignment="1">
      <alignment horizontal="center" vertical="center" wrapText="1"/>
    </xf>
    <xf numFmtId="166" fontId="6" fillId="2" borderId="1" xfId="5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I121"/>
  <sheetViews>
    <sheetView tabSelected="1" topLeftCell="A109" zoomScale="85" zoomScaleNormal="85" zoomScaleSheetLayoutView="85" zoomScalePageLayoutView="85" workbookViewId="0">
      <selection activeCell="J110" sqref="J110:J111"/>
    </sheetView>
  </sheetViews>
  <sheetFormatPr defaultRowHeight="18.75" x14ac:dyDescent="0.3"/>
  <cols>
    <col min="1" max="1" width="5.28515625" style="1" customWidth="1"/>
    <col min="2" max="2" width="12.7109375" style="1" customWidth="1"/>
    <col min="3" max="3" width="37" style="8" customWidth="1"/>
    <col min="4" max="4" width="19.140625" style="1" customWidth="1"/>
    <col min="5" max="5" width="21.7109375" style="3" customWidth="1"/>
    <col min="6" max="6" width="18.85546875" style="3" customWidth="1"/>
    <col min="7" max="7" width="44.28515625" style="1" customWidth="1"/>
    <col min="8" max="8" width="22.28515625" style="3" customWidth="1"/>
    <col min="9" max="9" width="21.28515625" style="2" customWidth="1"/>
    <col min="10" max="10" width="18.42578125" style="4" customWidth="1"/>
    <col min="11" max="11" width="21.7109375" style="4" customWidth="1"/>
    <col min="12" max="12" width="22" style="26" customWidth="1"/>
    <col min="13" max="13" width="13.7109375" style="1" hidden="1" customWidth="1"/>
    <col min="14" max="14" width="14" style="1" hidden="1" customWidth="1"/>
    <col min="15" max="243" width="9.140625" style="40"/>
    <col min="244" max="16384" width="9.140625" style="1"/>
  </cols>
  <sheetData>
    <row r="1" spans="1:243" ht="78.75" customHeight="1" x14ac:dyDescent="0.3">
      <c r="J1" s="46" t="s">
        <v>0</v>
      </c>
      <c r="K1" s="46"/>
      <c r="L1" s="46"/>
    </row>
    <row r="2" spans="1:243" x14ac:dyDescent="0.3">
      <c r="J2" s="46" t="s">
        <v>1</v>
      </c>
      <c r="K2" s="46"/>
      <c r="L2" s="46"/>
    </row>
    <row r="3" spans="1:243" ht="38.25" customHeight="1" x14ac:dyDescent="0.3">
      <c r="A3" s="52" t="s">
        <v>63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243" ht="27" customHeight="1" x14ac:dyDescent="0.3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243" ht="19.5" customHeight="1" x14ac:dyDescent="0.3"/>
    <row r="6" spans="1:243" ht="66" customHeight="1" x14ac:dyDescent="0.3">
      <c r="A6" s="47" t="s">
        <v>3</v>
      </c>
      <c r="B6" s="47" t="s">
        <v>4</v>
      </c>
      <c r="C6" s="47" t="s">
        <v>5</v>
      </c>
      <c r="D6" s="47" t="s">
        <v>6</v>
      </c>
      <c r="E6" s="47" t="s">
        <v>14</v>
      </c>
      <c r="F6" s="47" t="s">
        <v>15</v>
      </c>
      <c r="G6" s="47" t="s">
        <v>7</v>
      </c>
      <c r="H6" s="47"/>
      <c r="I6" s="47" t="s">
        <v>8</v>
      </c>
      <c r="J6" s="48" t="s">
        <v>9</v>
      </c>
      <c r="K6" s="48" t="s">
        <v>10</v>
      </c>
      <c r="L6" s="49" t="s">
        <v>13</v>
      </c>
    </row>
    <row r="7" spans="1:243" ht="118.5" customHeight="1" x14ac:dyDescent="0.3">
      <c r="A7" s="47"/>
      <c r="B7" s="47"/>
      <c r="C7" s="47"/>
      <c r="D7" s="47"/>
      <c r="E7" s="47"/>
      <c r="F7" s="47"/>
      <c r="G7" s="5" t="s">
        <v>11</v>
      </c>
      <c r="H7" s="5" t="s">
        <v>12</v>
      </c>
      <c r="I7" s="47"/>
      <c r="J7" s="48"/>
      <c r="K7" s="48"/>
      <c r="L7" s="49"/>
    </row>
    <row r="8" spans="1:243" s="7" customFormat="1" ht="15.75" x14ac:dyDescent="0.25">
      <c r="A8" s="53" t="s">
        <v>16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</row>
    <row r="9" spans="1:243" s="17" customFormat="1" ht="31.5" x14ac:dyDescent="0.25">
      <c r="A9" s="13">
        <v>1</v>
      </c>
      <c r="B9" s="44" t="s">
        <v>17</v>
      </c>
      <c r="C9" s="16" t="s">
        <v>23</v>
      </c>
      <c r="D9" s="10" t="s">
        <v>37</v>
      </c>
      <c r="E9" s="9" t="s">
        <v>20</v>
      </c>
      <c r="F9" s="12">
        <v>2061263</v>
      </c>
      <c r="G9" s="12" t="s">
        <v>39</v>
      </c>
      <c r="H9" s="12">
        <v>310906242</v>
      </c>
      <c r="I9" s="6" t="s">
        <v>21</v>
      </c>
      <c r="J9" s="9">
        <v>25</v>
      </c>
      <c r="K9" s="11">
        <v>789000</v>
      </c>
      <c r="L9" s="27">
        <f>K9*J9</f>
        <v>19725000</v>
      </c>
      <c r="N9" s="36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41"/>
      <c r="DW9" s="41"/>
      <c r="DX9" s="41"/>
      <c r="DY9" s="41"/>
      <c r="DZ9" s="41"/>
      <c r="EA9" s="41"/>
      <c r="EB9" s="41"/>
      <c r="EC9" s="41"/>
      <c r="ED9" s="41"/>
      <c r="EE9" s="41"/>
      <c r="EF9" s="41"/>
      <c r="EG9" s="41"/>
      <c r="EH9" s="41"/>
      <c r="EI9" s="41"/>
      <c r="EJ9" s="41"/>
      <c r="EK9" s="41"/>
      <c r="EL9" s="41"/>
      <c r="EM9" s="41"/>
      <c r="EN9" s="41"/>
      <c r="EO9" s="41"/>
      <c r="EP9" s="41"/>
      <c r="EQ9" s="41"/>
      <c r="ER9" s="41"/>
      <c r="ES9" s="41"/>
      <c r="ET9" s="41"/>
      <c r="EU9" s="41"/>
      <c r="EV9" s="41"/>
      <c r="EW9" s="41"/>
      <c r="EX9" s="41"/>
      <c r="EY9" s="41"/>
      <c r="EZ9" s="41"/>
      <c r="FA9" s="41"/>
      <c r="FB9" s="41"/>
      <c r="FC9" s="41"/>
      <c r="FD9" s="41"/>
      <c r="FE9" s="41"/>
      <c r="FF9" s="41"/>
      <c r="FG9" s="41"/>
      <c r="FH9" s="41"/>
      <c r="FI9" s="41"/>
      <c r="FJ9" s="41"/>
      <c r="FK9" s="41"/>
      <c r="FL9" s="41"/>
      <c r="FM9" s="41"/>
      <c r="FN9" s="41"/>
      <c r="FO9" s="41"/>
      <c r="FP9" s="41"/>
      <c r="FQ9" s="41"/>
      <c r="FR9" s="41"/>
      <c r="FS9" s="41"/>
      <c r="FT9" s="41"/>
      <c r="FU9" s="41"/>
      <c r="FV9" s="41"/>
      <c r="FW9" s="41"/>
      <c r="FX9" s="41"/>
      <c r="FY9" s="41"/>
      <c r="FZ9" s="41"/>
      <c r="GA9" s="41"/>
      <c r="GB9" s="41"/>
      <c r="GC9" s="41"/>
      <c r="GD9" s="41"/>
      <c r="GE9" s="41"/>
      <c r="GF9" s="41"/>
      <c r="GG9" s="41"/>
      <c r="GH9" s="41"/>
      <c r="GI9" s="41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41"/>
      <c r="IA9" s="41"/>
      <c r="IB9" s="41"/>
      <c r="IC9" s="41"/>
      <c r="ID9" s="41"/>
      <c r="IE9" s="41"/>
      <c r="IF9" s="41"/>
      <c r="IG9" s="41"/>
      <c r="IH9" s="41"/>
      <c r="II9" s="41"/>
    </row>
    <row r="10" spans="1:243" s="17" customFormat="1" ht="31.5" x14ac:dyDescent="0.25">
      <c r="A10" s="13">
        <f t="shared" ref="A10:A29" si="0">+A9+1</f>
        <v>2</v>
      </c>
      <c r="B10" s="44"/>
      <c r="C10" s="16" t="s">
        <v>24</v>
      </c>
      <c r="D10" s="10" t="s">
        <v>37</v>
      </c>
      <c r="E10" s="9" t="s">
        <v>20</v>
      </c>
      <c r="F10" s="12">
        <v>2068474</v>
      </c>
      <c r="G10" s="12" t="s">
        <v>40</v>
      </c>
      <c r="H10" s="12">
        <v>306383224</v>
      </c>
      <c r="I10" s="6" t="s">
        <v>21</v>
      </c>
      <c r="J10" s="9">
        <v>15</v>
      </c>
      <c r="K10" s="11">
        <v>136999</v>
      </c>
      <c r="L10" s="27">
        <f t="shared" ref="L10:L57" si="1">K10*J10</f>
        <v>2054985</v>
      </c>
      <c r="N10" s="36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41"/>
      <c r="DW10" s="41"/>
      <c r="DX10" s="41"/>
      <c r="DY10" s="41"/>
      <c r="DZ10" s="41"/>
      <c r="EA10" s="41"/>
      <c r="EB10" s="41"/>
      <c r="EC10" s="41"/>
      <c r="ED10" s="41"/>
      <c r="EE10" s="41"/>
      <c r="EF10" s="41"/>
      <c r="EG10" s="41"/>
      <c r="EH10" s="41"/>
      <c r="EI10" s="41"/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41"/>
      <c r="IA10" s="41"/>
      <c r="IB10" s="41"/>
      <c r="IC10" s="41"/>
      <c r="ID10" s="41"/>
      <c r="IE10" s="41"/>
      <c r="IF10" s="41"/>
      <c r="IG10" s="41"/>
      <c r="IH10" s="41"/>
      <c r="II10" s="41"/>
    </row>
    <row r="11" spans="1:243" s="17" customFormat="1" ht="31.5" x14ac:dyDescent="0.25">
      <c r="A11" s="13">
        <f t="shared" si="0"/>
        <v>3</v>
      </c>
      <c r="B11" s="44"/>
      <c r="C11" s="16" t="s">
        <v>25</v>
      </c>
      <c r="D11" s="10" t="s">
        <v>37</v>
      </c>
      <c r="E11" s="9" t="s">
        <v>20</v>
      </c>
      <c r="F11" s="12">
        <v>2070619</v>
      </c>
      <c r="G11" s="12" t="s">
        <v>41</v>
      </c>
      <c r="H11" s="12">
        <v>311019048</v>
      </c>
      <c r="I11" s="6" t="s">
        <v>21</v>
      </c>
      <c r="J11" s="9">
        <v>15</v>
      </c>
      <c r="K11" s="11">
        <v>24000</v>
      </c>
      <c r="L11" s="27">
        <f t="shared" si="1"/>
        <v>360000</v>
      </c>
      <c r="N11" s="36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41"/>
      <c r="DW11" s="41"/>
      <c r="DX11" s="41"/>
      <c r="DY11" s="41"/>
      <c r="DZ11" s="41"/>
      <c r="EA11" s="41"/>
      <c r="EB11" s="41"/>
      <c r="EC11" s="41"/>
      <c r="ED11" s="41"/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1"/>
      <c r="HW11" s="41"/>
      <c r="HX11" s="41"/>
      <c r="HY11" s="41"/>
      <c r="HZ11" s="41"/>
      <c r="IA11" s="41"/>
      <c r="IB11" s="41"/>
      <c r="IC11" s="41"/>
      <c r="ID11" s="41"/>
      <c r="IE11" s="41"/>
      <c r="IF11" s="41"/>
      <c r="IG11" s="41"/>
      <c r="IH11" s="41"/>
      <c r="II11" s="41"/>
    </row>
    <row r="12" spans="1:243" s="17" customFormat="1" ht="31.5" x14ac:dyDescent="0.25">
      <c r="A12" s="13">
        <f t="shared" si="0"/>
        <v>4</v>
      </c>
      <c r="B12" s="44"/>
      <c r="C12" s="16" t="s">
        <v>26</v>
      </c>
      <c r="D12" s="15" t="s">
        <v>38</v>
      </c>
      <c r="E12" s="9" t="s">
        <v>20</v>
      </c>
      <c r="F12" s="12">
        <v>2086420</v>
      </c>
      <c r="G12" s="12" t="s">
        <v>42</v>
      </c>
      <c r="H12" s="12">
        <v>548204171</v>
      </c>
      <c r="I12" s="6" t="s">
        <v>22</v>
      </c>
      <c r="J12" s="9">
        <v>1500</v>
      </c>
      <c r="K12" s="11">
        <v>37800</v>
      </c>
      <c r="L12" s="27">
        <f t="shared" si="1"/>
        <v>56700000</v>
      </c>
      <c r="N12" s="36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41"/>
      <c r="DW12" s="41"/>
      <c r="DX12" s="41"/>
      <c r="DY12" s="41"/>
      <c r="DZ12" s="41"/>
      <c r="EA12" s="41"/>
      <c r="EB12" s="41"/>
      <c r="EC12" s="41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1"/>
      <c r="HW12" s="41"/>
      <c r="HX12" s="41"/>
      <c r="HY12" s="41"/>
      <c r="HZ12" s="41"/>
      <c r="IA12" s="41"/>
      <c r="IB12" s="41"/>
      <c r="IC12" s="41"/>
      <c r="ID12" s="41"/>
      <c r="IE12" s="41"/>
      <c r="IF12" s="41"/>
      <c r="IG12" s="41"/>
      <c r="IH12" s="41"/>
      <c r="II12" s="41"/>
    </row>
    <row r="13" spans="1:243" s="17" customFormat="1" ht="31.5" x14ac:dyDescent="0.25">
      <c r="A13" s="13">
        <f t="shared" si="0"/>
        <v>5</v>
      </c>
      <c r="B13" s="44"/>
      <c r="C13" s="16" t="s">
        <v>18</v>
      </c>
      <c r="D13" s="15" t="s">
        <v>38</v>
      </c>
      <c r="E13" s="9" t="s">
        <v>20</v>
      </c>
      <c r="F13" s="12">
        <v>2086438</v>
      </c>
      <c r="G13" s="12" t="s">
        <v>42</v>
      </c>
      <c r="H13" s="12">
        <v>548204171</v>
      </c>
      <c r="I13" s="6" t="s">
        <v>21</v>
      </c>
      <c r="J13" s="9">
        <v>200</v>
      </c>
      <c r="K13" s="11">
        <v>11400</v>
      </c>
      <c r="L13" s="27">
        <f t="shared" si="1"/>
        <v>2280000</v>
      </c>
      <c r="N13" s="36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1"/>
      <c r="HW13" s="41"/>
      <c r="HX13" s="41"/>
      <c r="HY13" s="41"/>
      <c r="HZ13" s="41"/>
      <c r="IA13" s="41"/>
      <c r="IB13" s="41"/>
      <c r="IC13" s="41"/>
      <c r="ID13" s="41"/>
      <c r="IE13" s="41"/>
      <c r="IF13" s="41"/>
      <c r="IG13" s="41"/>
      <c r="IH13" s="41"/>
      <c r="II13" s="41"/>
    </row>
    <row r="14" spans="1:243" s="17" customFormat="1" ht="31.5" x14ac:dyDescent="0.25">
      <c r="A14" s="13">
        <f t="shared" si="0"/>
        <v>6</v>
      </c>
      <c r="B14" s="44"/>
      <c r="C14" s="16" t="s">
        <v>23</v>
      </c>
      <c r="D14" s="10" t="s">
        <v>37</v>
      </c>
      <c r="E14" s="9" t="s">
        <v>20</v>
      </c>
      <c r="F14" s="12">
        <v>2089054</v>
      </c>
      <c r="G14" s="12" t="s">
        <v>39</v>
      </c>
      <c r="H14" s="12">
        <v>310906242</v>
      </c>
      <c r="I14" s="6" t="s">
        <v>60</v>
      </c>
      <c r="J14" s="9">
        <v>10</v>
      </c>
      <c r="K14" s="11">
        <v>829000</v>
      </c>
      <c r="L14" s="27">
        <f t="shared" si="1"/>
        <v>8290000</v>
      </c>
      <c r="N14" s="36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1"/>
      <c r="HW14" s="41"/>
      <c r="HX14" s="41"/>
      <c r="HY14" s="41"/>
      <c r="HZ14" s="41"/>
      <c r="IA14" s="41"/>
      <c r="IB14" s="41"/>
      <c r="IC14" s="41"/>
      <c r="ID14" s="41"/>
      <c r="IE14" s="41"/>
      <c r="IF14" s="41"/>
      <c r="IG14" s="41"/>
      <c r="IH14" s="41"/>
      <c r="II14" s="41"/>
    </row>
    <row r="15" spans="1:243" s="17" customFormat="1" ht="31.5" x14ac:dyDescent="0.25">
      <c r="A15" s="13">
        <f t="shared" si="0"/>
        <v>7</v>
      </c>
      <c r="B15" s="44"/>
      <c r="C15" s="16" t="s">
        <v>27</v>
      </c>
      <c r="D15" s="10" t="s">
        <v>37</v>
      </c>
      <c r="E15" s="9" t="s">
        <v>20</v>
      </c>
      <c r="F15" s="12">
        <v>2093609</v>
      </c>
      <c r="G15" s="12" t="s">
        <v>43</v>
      </c>
      <c r="H15" s="12">
        <v>305454318</v>
      </c>
      <c r="I15" s="6" t="s">
        <v>21</v>
      </c>
      <c r="J15" s="9">
        <v>30</v>
      </c>
      <c r="K15" s="11">
        <v>399000</v>
      </c>
      <c r="L15" s="27">
        <f t="shared" si="1"/>
        <v>11970000</v>
      </c>
      <c r="N15" s="36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41"/>
      <c r="DW15" s="41"/>
      <c r="DX15" s="41"/>
      <c r="DY15" s="41"/>
      <c r="DZ15" s="41"/>
      <c r="EA15" s="41"/>
      <c r="EB15" s="41"/>
      <c r="EC15" s="41"/>
      <c r="ED15" s="41"/>
      <c r="EE15" s="41"/>
      <c r="EF15" s="41"/>
      <c r="EG15" s="41"/>
      <c r="EH15" s="41"/>
      <c r="EI15" s="41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1"/>
      <c r="HW15" s="41"/>
      <c r="HX15" s="41"/>
      <c r="HY15" s="41"/>
      <c r="HZ15" s="41"/>
      <c r="IA15" s="41"/>
      <c r="IB15" s="41"/>
      <c r="IC15" s="41"/>
      <c r="ID15" s="41"/>
      <c r="IE15" s="41"/>
      <c r="IF15" s="41"/>
      <c r="IG15" s="41"/>
      <c r="IH15" s="41"/>
      <c r="II15" s="41"/>
    </row>
    <row r="16" spans="1:243" s="17" customFormat="1" ht="31.5" x14ac:dyDescent="0.25">
      <c r="A16" s="13">
        <f t="shared" si="0"/>
        <v>8</v>
      </c>
      <c r="B16" s="44"/>
      <c r="C16" s="16" t="s">
        <v>28</v>
      </c>
      <c r="D16" s="10" t="s">
        <v>37</v>
      </c>
      <c r="E16" s="9" t="s">
        <v>20</v>
      </c>
      <c r="F16" s="12">
        <v>2095258</v>
      </c>
      <c r="G16" s="12" t="s">
        <v>44</v>
      </c>
      <c r="H16" s="18" t="s">
        <v>54</v>
      </c>
      <c r="I16" s="6" t="s">
        <v>21</v>
      </c>
      <c r="J16" s="9">
        <v>50</v>
      </c>
      <c r="K16" s="11">
        <v>4900</v>
      </c>
      <c r="L16" s="27">
        <f t="shared" si="1"/>
        <v>245000</v>
      </c>
      <c r="N16" s="36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</row>
    <row r="17" spans="1:243" s="17" customFormat="1" ht="31.5" x14ac:dyDescent="0.25">
      <c r="A17" s="13">
        <f t="shared" si="0"/>
        <v>9</v>
      </c>
      <c r="B17" s="44"/>
      <c r="C17" s="16" t="s">
        <v>29</v>
      </c>
      <c r="D17" s="10" t="s">
        <v>37</v>
      </c>
      <c r="E17" s="9" t="s">
        <v>20</v>
      </c>
      <c r="F17" s="12">
        <v>2101299</v>
      </c>
      <c r="G17" s="12" t="s">
        <v>45</v>
      </c>
      <c r="H17" s="18" t="s">
        <v>55</v>
      </c>
      <c r="I17" s="6" t="s">
        <v>21</v>
      </c>
      <c r="J17" s="9">
        <v>8</v>
      </c>
      <c r="K17" s="11">
        <v>604000</v>
      </c>
      <c r="L17" s="27">
        <f t="shared" si="1"/>
        <v>4832000</v>
      </c>
      <c r="N17" s="36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</row>
    <row r="18" spans="1:243" s="17" customFormat="1" ht="31.5" x14ac:dyDescent="0.25">
      <c r="A18" s="13">
        <f t="shared" si="0"/>
        <v>10</v>
      </c>
      <c r="B18" s="44"/>
      <c r="C18" s="16" t="s">
        <v>29</v>
      </c>
      <c r="D18" s="10" t="s">
        <v>37</v>
      </c>
      <c r="E18" s="9" t="s">
        <v>20</v>
      </c>
      <c r="F18" s="12">
        <v>2101304</v>
      </c>
      <c r="G18" s="12" t="s">
        <v>46</v>
      </c>
      <c r="H18" s="12">
        <v>307045745</v>
      </c>
      <c r="I18" s="6" t="s">
        <v>21</v>
      </c>
      <c r="J18" s="9">
        <v>8</v>
      </c>
      <c r="K18" s="11">
        <v>530000</v>
      </c>
      <c r="L18" s="27">
        <f t="shared" si="1"/>
        <v>4240000</v>
      </c>
      <c r="N18" s="36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</row>
    <row r="19" spans="1:243" s="17" customFormat="1" ht="31.5" x14ac:dyDescent="0.25">
      <c r="A19" s="13">
        <f t="shared" si="0"/>
        <v>11</v>
      </c>
      <c r="B19" s="44"/>
      <c r="C19" s="16" t="s">
        <v>19</v>
      </c>
      <c r="D19" s="10" t="s">
        <v>37</v>
      </c>
      <c r="E19" s="9" t="s">
        <v>20</v>
      </c>
      <c r="F19" s="12">
        <v>2103472</v>
      </c>
      <c r="G19" s="12" t="s">
        <v>41</v>
      </c>
      <c r="H19" s="12">
        <v>311019048</v>
      </c>
      <c r="I19" s="6" t="s">
        <v>22</v>
      </c>
      <c r="J19" s="9">
        <v>50</v>
      </c>
      <c r="K19" s="11">
        <v>15000</v>
      </c>
      <c r="L19" s="27">
        <f t="shared" si="1"/>
        <v>750000</v>
      </c>
      <c r="N19" s="36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  <c r="EZ19" s="41"/>
      <c r="FA19" s="41"/>
      <c r="FB19" s="41"/>
      <c r="FC19" s="41"/>
      <c r="FD19" s="41"/>
      <c r="FE19" s="41"/>
      <c r="FF19" s="41"/>
      <c r="FG19" s="41"/>
      <c r="FH19" s="41"/>
      <c r="FI19" s="41"/>
      <c r="FJ19" s="41"/>
      <c r="FK19" s="41"/>
      <c r="FL19" s="41"/>
      <c r="FM19" s="41"/>
      <c r="FN19" s="41"/>
      <c r="FO19" s="41"/>
      <c r="FP19" s="41"/>
      <c r="FQ19" s="41"/>
      <c r="FR19" s="41"/>
      <c r="FS19" s="41"/>
      <c r="FT19" s="41"/>
      <c r="FU19" s="41"/>
      <c r="FV19" s="41"/>
      <c r="FW19" s="41"/>
      <c r="FX19" s="41"/>
      <c r="FY19" s="41"/>
      <c r="FZ19" s="41"/>
      <c r="GA19" s="41"/>
      <c r="GB19" s="41"/>
      <c r="GC19" s="41"/>
      <c r="GD19" s="41"/>
      <c r="GE19" s="41"/>
      <c r="GF19" s="41"/>
      <c r="GG19" s="41"/>
      <c r="GH19" s="41"/>
      <c r="GI19" s="41"/>
      <c r="GJ19" s="41"/>
      <c r="GK19" s="41"/>
      <c r="GL19" s="41"/>
      <c r="GM19" s="41"/>
      <c r="GN19" s="41"/>
      <c r="GO19" s="41"/>
      <c r="GP19" s="41"/>
      <c r="GQ19" s="41"/>
      <c r="GR19" s="41"/>
      <c r="GS19" s="41"/>
      <c r="GT19" s="41"/>
      <c r="GU19" s="41"/>
      <c r="GV19" s="41"/>
      <c r="GW19" s="41"/>
      <c r="GX19" s="41"/>
      <c r="GY19" s="41"/>
      <c r="GZ19" s="41"/>
      <c r="HA19" s="41"/>
      <c r="HB19" s="41"/>
      <c r="HC19" s="41"/>
      <c r="HD19" s="41"/>
      <c r="HE19" s="41"/>
      <c r="HF19" s="41"/>
      <c r="HG19" s="41"/>
      <c r="HH19" s="41"/>
      <c r="HI19" s="41"/>
      <c r="HJ19" s="41"/>
      <c r="HK19" s="41"/>
      <c r="HL19" s="41"/>
      <c r="HM19" s="41"/>
      <c r="HN19" s="41"/>
      <c r="HO19" s="41"/>
      <c r="HP19" s="41"/>
      <c r="HQ19" s="41"/>
      <c r="HR19" s="41"/>
      <c r="HS19" s="41"/>
      <c r="HT19" s="41"/>
      <c r="HU19" s="41"/>
      <c r="HV19" s="41"/>
      <c r="HW19" s="41"/>
      <c r="HX19" s="41"/>
      <c r="HY19" s="41"/>
      <c r="HZ19" s="41"/>
      <c r="IA19" s="41"/>
      <c r="IB19" s="41"/>
      <c r="IC19" s="41"/>
      <c r="ID19" s="41"/>
      <c r="IE19" s="41"/>
      <c r="IF19" s="41"/>
      <c r="IG19" s="41"/>
      <c r="IH19" s="41"/>
      <c r="II19" s="41"/>
    </row>
    <row r="20" spans="1:243" s="17" customFormat="1" ht="31.5" x14ac:dyDescent="0.25">
      <c r="A20" s="13">
        <f t="shared" si="0"/>
        <v>12</v>
      </c>
      <c r="B20" s="44"/>
      <c r="C20" s="16" t="s">
        <v>30</v>
      </c>
      <c r="D20" s="10" t="s">
        <v>37</v>
      </c>
      <c r="E20" s="9" t="s">
        <v>20</v>
      </c>
      <c r="F20" s="12">
        <v>2103488</v>
      </c>
      <c r="G20" s="12" t="s">
        <v>47</v>
      </c>
      <c r="H20" s="12">
        <v>305171884</v>
      </c>
      <c r="I20" s="6" t="s">
        <v>21</v>
      </c>
      <c r="J20" s="9">
        <v>300</v>
      </c>
      <c r="K20" s="11">
        <v>1487</v>
      </c>
      <c r="L20" s="27">
        <f t="shared" si="1"/>
        <v>446100</v>
      </c>
      <c r="N20" s="36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</row>
    <row r="21" spans="1:243" s="17" customFormat="1" ht="31.5" x14ac:dyDescent="0.25">
      <c r="A21" s="13">
        <f t="shared" si="0"/>
        <v>13</v>
      </c>
      <c r="B21" s="44"/>
      <c r="C21" s="16" t="s">
        <v>31</v>
      </c>
      <c r="D21" s="10" t="s">
        <v>37</v>
      </c>
      <c r="E21" s="9" t="s">
        <v>20</v>
      </c>
      <c r="F21" s="12">
        <v>2103499</v>
      </c>
      <c r="G21" s="12" t="s">
        <v>48</v>
      </c>
      <c r="H21" s="12" t="s">
        <v>56</v>
      </c>
      <c r="I21" s="6" t="s">
        <v>21</v>
      </c>
      <c r="J21" s="9">
        <v>50</v>
      </c>
      <c r="K21" s="11">
        <v>7333</v>
      </c>
      <c r="L21" s="27">
        <f t="shared" si="1"/>
        <v>366650</v>
      </c>
      <c r="N21" s="36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  <c r="HJ21" s="41"/>
      <c r="HK21" s="41"/>
      <c r="HL21" s="41"/>
      <c r="HM21" s="41"/>
      <c r="HN21" s="41"/>
      <c r="HO21" s="41"/>
      <c r="HP21" s="41"/>
      <c r="HQ21" s="41"/>
      <c r="HR21" s="41"/>
      <c r="HS21" s="41"/>
      <c r="HT21" s="41"/>
      <c r="HU21" s="41"/>
      <c r="HV21" s="41"/>
      <c r="HW21" s="41"/>
      <c r="HX21" s="41"/>
      <c r="HY21" s="41"/>
      <c r="HZ21" s="41"/>
      <c r="IA21" s="41"/>
      <c r="IB21" s="41"/>
      <c r="IC21" s="41"/>
      <c r="ID21" s="41"/>
      <c r="IE21" s="41"/>
      <c r="IF21" s="41"/>
      <c r="IG21" s="41"/>
      <c r="IH21" s="41"/>
      <c r="II21" s="41"/>
    </row>
    <row r="22" spans="1:243" s="17" customFormat="1" ht="31.5" x14ac:dyDescent="0.25">
      <c r="A22" s="13">
        <f t="shared" si="0"/>
        <v>14</v>
      </c>
      <c r="B22" s="44"/>
      <c r="C22" s="16" t="s">
        <v>32</v>
      </c>
      <c r="D22" s="10" t="s">
        <v>37</v>
      </c>
      <c r="E22" s="9" t="s">
        <v>20</v>
      </c>
      <c r="F22" s="12">
        <v>2107521</v>
      </c>
      <c r="G22" s="12" t="s">
        <v>49</v>
      </c>
      <c r="H22" s="12" t="s">
        <v>57</v>
      </c>
      <c r="I22" s="6" t="s">
        <v>21</v>
      </c>
      <c r="J22" s="9">
        <v>20</v>
      </c>
      <c r="K22" s="11">
        <v>167000</v>
      </c>
      <c r="L22" s="27">
        <f t="shared" si="1"/>
        <v>3340000</v>
      </c>
      <c r="N22" s="36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  <c r="EK22" s="41"/>
      <c r="EL22" s="41"/>
      <c r="EM22" s="41"/>
      <c r="EN22" s="41"/>
      <c r="EO22" s="41"/>
      <c r="EP22" s="41"/>
      <c r="EQ22" s="41"/>
      <c r="ER22" s="41"/>
      <c r="ES22" s="41"/>
      <c r="ET22" s="41"/>
      <c r="EU22" s="41"/>
      <c r="EV22" s="41"/>
      <c r="EW22" s="41"/>
      <c r="EX22" s="41"/>
      <c r="EY22" s="41"/>
      <c r="EZ22" s="41"/>
      <c r="FA22" s="41"/>
      <c r="FB22" s="41"/>
      <c r="FC22" s="41"/>
      <c r="FD22" s="41"/>
      <c r="FE22" s="41"/>
      <c r="FF22" s="41"/>
      <c r="FG22" s="41"/>
      <c r="FH22" s="41"/>
      <c r="FI22" s="41"/>
      <c r="FJ22" s="41"/>
      <c r="FK22" s="41"/>
      <c r="FL22" s="41"/>
      <c r="FM22" s="41"/>
      <c r="FN22" s="41"/>
      <c r="FO22" s="41"/>
      <c r="FP22" s="41"/>
      <c r="FQ22" s="41"/>
      <c r="FR22" s="41"/>
      <c r="FS22" s="41"/>
      <c r="FT22" s="41"/>
      <c r="FU22" s="41"/>
      <c r="FV22" s="41"/>
      <c r="FW22" s="41"/>
      <c r="FX22" s="41"/>
      <c r="FY22" s="41"/>
      <c r="FZ22" s="41"/>
      <c r="GA22" s="41"/>
      <c r="GB22" s="41"/>
      <c r="GC22" s="41"/>
      <c r="GD22" s="41"/>
      <c r="GE22" s="41"/>
      <c r="GF22" s="41"/>
      <c r="GG22" s="41"/>
      <c r="GH22" s="41"/>
      <c r="GI22" s="41"/>
      <c r="GJ22" s="41"/>
      <c r="GK22" s="41"/>
      <c r="GL22" s="41"/>
      <c r="GM22" s="41"/>
      <c r="GN22" s="41"/>
      <c r="GO22" s="41"/>
      <c r="GP22" s="41"/>
      <c r="GQ22" s="41"/>
      <c r="GR22" s="41"/>
      <c r="GS22" s="41"/>
      <c r="GT22" s="41"/>
      <c r="GU22" s="41"/>
      <c r="GV22" s="41"/>
      <c r="GW22" s="41"/>
      <c r="GX22" s="41"/>
      <c r="GY22" s="41"/>
      <c r="GZ22" s="41"/>
      <c r="HA22" s="41"/>
      <c r="HB22" s="41"/>
      <c r="HC22" s="41"/>
      <c r="HD22" s="41"/>
      <c r="HE22" s="41"/>
      <c r="HF22" s="41"/>
      <c r="HG22" s="41"/>
      <c r="HH22" s="41"/>
      <c r="HI22" s="41"/>
      <c r="HJ22" s="41"/>
      <c r="HK22" s="41"/>
      <c r="HL22" s="41"/>
      <c r="HM22" s="41"/>
      <c r="HN22" s="41"/>
      <c r="HO22" s="41"/>
      <c r="HP22" s="41"/>
      <c r="HQ22" s="41"/>
      <c r="HR22" s="41"/>
      <c r="HS22" s="41"/>
      <c r="HT22" s="41"/>
      <c r="HU22" s="41"/>
      <c r="HV22" s="41"/>
      <c r="HW22" s="41"/>
      <c r="HX22" s="41"/>
      <c r="HY22" s="41"/>
      <c r="HZ22" s="41"/>
      <c r="IA22" s="41"/>
      <c r="IB22" s="41"/>
      <c r="IC22" s="41"/>
      <c r="ID22" s="41"/>
      <c r="IE22" s="41"/>
      <c r="IF22" s="41"/>
      <c r="IG22" s="41"/>
      <c r="IH22" s="41"/>
      <c r="II22" s="41"/>
    </row>
    <row r="23" spans="1:243" s="17" customFormat="1" ht="31.5" x14ac:dyDescent="0.25">
      <c r="A23" s="13">
        <f t="shared" si="0"/>
        <v>15</v>
      </c>
      <c r="B23" s="44"/>
      <c r="C23" s="16" t="s">
        <v>33</v>
      </c>
      <c r="D23" s="10" t="s">
        <v>37</v>
      </c>
      <c r="E23" s="9" t="s">
        <v>20</v>
      </c>
      <c r="F23" s="12">
        <v>2107561</v>
      </c>
      <c r="G23" s="12" t="s">
        <v>48</v>
      </c>
      <c r="H23" s="12" t="s">
        <v>56</v>
      </c>
      <c r="I23" s="6" t="s">
        <v>21</v>
      </c>
      <c r="J23" s="9">
        <v>20</v>
      </c>
      <c r="K23" s="11">
        <v>12999</v>
      </c>
      <c r="L23" s="27">
        <f t="shared" si="1"/>
        <v>259980</v>
      </c>
      <c r="N23" s="36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I23" s="41"/>
      <c r="EJ23" s="41"/>
      <c r="EK23" s="41"/>
      <c r="EL23" s="41"/>
      <c r="EM23" s="41"/>
      <c r="EN23" s="41"/>
      <c r="EO23" s="41"/>
      <c r="EP23" s="41"/>
      <c r="EQ23" s="41"/>
      <c r="ER23" s="41"/>
      <c r="ES23" s="41"/>
      <c r="ET23" s="41"/>
      <c r="EU23" s="41"/>
      <c r="EV23" s="41"/>
      <c r="EW23" s="41"/>
      <c r="EX23" s="41"/>
      <c r="EY23" s="41"/>
      <c r="EZ23" s="41"/>
      <c r="FA23" s="41"/>
      <c r="FB23" s="41"/>
      <c r="FC23" s="41"/>
      <c r="FD23" s="41"/>
      <c r="FE23" s="41"/>
      <c r="FF23" s="41"/>
      <c r="FG23" s="41"/>
      <c r="FH23" s="41"/>
      <c r="FI23" s="41"/>
      <c r="FJ23" s="41"/>
      <c r="FK23" s="41"/>
      <c r="FL23" s="41"/>
      <c r="FM23" s="41"/>
      <c r="FN23" s="41"/>
      <c r="FO23" s="41"/>
      <c r="FP23" s="41"/>
      <c r="FQ23" s="41"/>
      <c r="FR23" s="41"/>
      <c r="FS23" s="41"/>
      <c r="FT23" s="41"/>
      <c r="FU23" s="41"/>
      <c r="FV23" s="41"/>
      <c r="FW23" s="41"/>
      <c r="FX23" s="41"/>
      <c r="FY23" s="41"/>
      <c r="FZ23" s="41"/>
      <c r="GA23" s="41"/>
      <c r="GB23" s="41"/>
      <c r="GC23" s="41"/>
      <c r="GD23" s="41"/>
      <c r="GE23" s="41"/>
      <c r="GF23" s="41"/>
      <c r="GG23" s="41"/>
      <c r="GH23" s="41"/>
      <c r="GI23" s="41"/>
      <c r="GJ23" s="41"/>
      <c r="GK23" s="41"/>
      <c r="GL23" s="41"/>
      <c r="GM23" s="41"/>
      <c r="GN23" s="41"/>
      <c r="GO23" s="41"/>
      <c r="GP23" s="41"/>
      <c r="GQ23" s="41"/>
      <c r="GR23" s="41"/>
      <c r="GS23" s="41"/>
      <c r="GT23" s="41"/>
      <c r="GU23" s="41"/>
      <c r="GV23" s="41"/>
      <c r="GW23" s="41"/>
      <c r="GX23" s="41"/>
      <c r="GY23" s="41"/>
      <c r="GZ23" s="41"/>
      <c r="HA23" s="41"/>
      <c r="HB23" s="41"/>
      <c r="HC23" s="41"/>
      <c r="HD23" s="41"/>
      <c r="HE23" s="41"/>
      <c r="HF23" s="41"/>
      <c r="HG23" s="41"/>
      <c r="HH23" s="41"/>
      <c r="HI23" s="41"/>
      <c r="HJ23" s="41"/>
      <c r="HK23" s="41"/>
      <c r="HL23" s="41"/>
      <c r="HM23" s="41"/>
      <c r="HN23" s="41"/>
      <c r="HO23" s="41"/>
      <c r="HP23" s="41"/>
      <c r="HQ23" s="41"/>
      <c r="HR23" s="41"/>
      <c r="HS23" s="41"/>
      <c r="HT23" s="41"/>
      <c r="HU23" s="41"/>
      <c r="HV23" s="41"/>
      <c r="HW23" s="41"/>
      <c r="HX23" s="41"/>
      <c r="HY23" s="41"/>
      <c r="HZ23" s="41"/>
      <c r="IA23" s="41"/>
      <c r="IB23" s="41"/>
      <c r="IC23" s="41"/>
      <c r="ID23" s="41"/>
      <c r="IE23" s="41"/>
      <c r="IF23" s="41"/>
      <c r="IG23" s="41"/>
      <c r="IH23" s="41"/>
      <c r="II23" s="41"/>
    </row>
    <row r="24" spans="1:243" s="17" customFormat="1" ht="31.5" x14ac:dyDescent="0.25">
      <c r="A24" s="13">
        <f t="shared" si="0"/>
        <v>16</v>
      </c>
      <c r="B24" s="44"/>
      <c r="C24" s="16" t="s">
        <v>33</v>
      </c>
      <c r="D24" s="10" t="s">
        <v>37</v>
      </c>
      <c r="E24" s="9" t="s">
        <v>20</v>
      </c>
      <c r="F24" s="12">
        <v>2107564</v>
      </c>
      <c r="G24" s="12" t="s">
        <v>41</v>
      </c>
      <c r="H24" s="12">
        <v>311019048</v>
      </c>
      <c r="I24" s="6" t="s">
        <v>21</v>
      </c>
      <c r="J24" s="9">
        <v>20</v>
      </c>
      <c r="K24" s="11">
        <v>14000</v>
      </c>
      <c r="L24" s="27">
        <f t="shared" si="1"/>
        <v>280000</v>
      </c>
      <c r="N24" s="36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</row>
    <row r="25" spans="1:243" s="17" customFormat="1" ht="31.5" x14ac:dyDescent="0.25">
      <c r="A25" s="13">
        <f t="shared" si="0"/>
        <v>17</v>
      </c>
      <c r="B25" s="44"/>
      <c r="C25" s="16" t="s">
        <v>34</v>
      </c>
      <c r="D25" s="10" t="s">
        <v>37</v>
      </c>
      <c r="E25" s="9" t="s">
        <v>20</v>
      </c>
      <c r="F25" s="12">
        <v>2107612</v>
      </c>
      <c r="G25" s="12" t="s">
        <v>50</v>
      </c>
      <c r="H25" s="12" t="s">
        <v>58</v>
      </c>
      <c r="I25" s="6" t="s">
        <v>21</v>
      </c>
      <c r="J25" s="9">
        <v>20</v>
      </c>
      <c r="K25" s="11">
        <v>62400</v>
      </c>
      <c r="L25" s="27">
        <f t="shared" si="1"/>
        <v>1248000</v>
      </c>
      <c r="N25" s="36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</row>
    <row r="26" spans="1:243" s="17" customFormat="1" ht="31.5" x14ac:dyDescent="0.25">
      <c r="A26" s="13">
        <f t="shared" si="0"/>
        <v>18</v>
      </c>
      <c r="B26" s="44"/>
      <c r="C26" s="16" t="s">
        <v>32</v>
      </c>
      <c r="D26" s="10" t="s">
        <v>37</v>
      </c>
      <c r="E26" s="9" t="s">
        <v>20</v>
      </c>
      <c r="F26" s="12">
        <v>2115546</v>
      </c>
      <c r="G26" s="12" t="s">
        <v>41</v>
      </c>
      <c r="H26" s="12">
        <v>311019048</v>
      </c>
      <c r="I26" s="6" t="s">
        <v>21</v>
      </c>
      <c r="J26" s="9">
        <v>50</v>
      </c>
      <c r="K26" s="11">
        <v>32000</v>
      </c>
      <c r="L26" s="27">
        <f t="shared" si="1"/>
        <v>1600000</v>
      </c>
      <c r="N26" s="36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1"/>
      <c r="ER26" s="41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1"/>
      <c r="FG26" s="41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1"/>
      <c r="FV26" s="41"/>
      <c r="FW26" s="41"/>
      <c r="FX26" s="41"/>
      <c r="FY26" s="41"/>
      <c r="FZ26" s="41"/>
      <c r="GA26" s="41"/>
      <c r="GB26" s="41"/>
      <c r="GC26" s="41"/>
      <c r="GD26" s="41"/>
      <c r="GE26" s="41"/>
      <c r="GF26" s="41"/>
      <c r="GG26" s="41"/>
      <c r="GH26" s="41"/>
      <c r="GI26" s="41"/>
      <c r="GJ26" s="41"/>
      <c r="GK26" s="41"/>
      <c r="GL26" s="41"/>
      <c r="GM26" s="41"/>
      <c r="GN26" s="41"/>
      <c r="GO26" s="41"/>
      <c r="GP26" s="41"/>
      <c r="GQ26" s="41"/>
      <c r="GR26" s="41"/>
      <c r="GS26" s="41"/>
      <c r="GT26" s="41"/>
      <c r="GU26" s="41"/>
      <c r="GV26" s="41"/>
      <c r="GW26" s="41"/>
      <c r="GX26" s="41"/>
      <c r="GY26" s="41"/>
      <c r="GZ26" s="41"/>
      <c r="HA26" s="41"/>
      <c r="HB26" s="41"/>
      <c r="HC26" s="41"/>
      <c r="HD26" s="41"/>
      <c r="HE26" s="41"/>
      <c r="HF26" s="41"/>
      <c r="HG26" s="41"/>
      <c r="HH26" s="41"/>
      <c r="HI26" s="41"/>
      <c r="HJ26" s="41"/>
      <c r="HK26" s="41"/>
      <c r="HL26" s="41"/>
      <c r="HM26" s="41"/>
      <c r="HN26" s="41"/>
      <c r="HO26" s="41"/>
      <c r="HP26" s="41"/>
      <c r="HQ26" s="41"/>
      <c r="HR26" s="41"/>
      <c r="HS26" s="41"/>
      <c r="HT26" s="41"/>
      <c r="HU26" s="41"/>
      <c r="HV26" s="41"/>
      <c r="HW26" s="41"/>
      <c r="HX26" s="41"/>
      <c r="HY26" s="41"/>
      <c r="HZ26" s="41"/>
      <c r="IA26" s="41"/>
      <c r="IB26" s="41"/>
      <c r="IC26" s="41"/>
      <c r="ID26" s="41"/>
      <c r="IE26" s="41"/>
      <c r="IF26" s="41"/>
      <c r="IG26" s="41"/>
      <c r="IH26" s="41"/>
      <c r="II26" s="41"/>
    </row>
    <row r="27" spans="1:243" s="17" customFormat="1" ht="31.5" x14ac:dyDescent="0.25">
      <c r="A27" s="13">
        <f t="shared" si="0"/>
        <v>19</v>
      </c>
      <c r="B27" s="44"/>
      <c r="C27" s="16" t="s">
        <v>32</v>
      </c>
      <c r="D27" s="10" t="s">
        <v>37</v>
      </c>
      <c r="E27" s="9" t="s">
        <v>20</v>
      </c>
      <c r="F27" s="12">
        <v>2115555</v>
      </c>
      <c r="G27" s="12" t="s">
        <v>41</v>
      </c>
      <c r="H27" s="12">
        <v>311019048</v>
      </c>
      <c r="I27" s="6" t="s">
        <v>21</v>
      </c>
      <c r="J27" s="9">
        <v>50</v>
      </c>
      <c r="K27" s="11">
        <v>44500</v>
      </c>
      <c r="L27" s="27">
        <f t="shared" si="1"/>
        <v>2225000</v>
      </c>
      <c r="N27" s="36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  <c r="EV27" s="41"/>
      <c r="EW27" s="41"/>
      <c r="EX27" s="41"/>
      <c r="EY27" s="41"/>
      <c r="EZ27" s="41"/>
      <c r="FA27" s="41"/>
      <c r="FB27" s="41"/>
      <c r="FC27" s="41"/>
      <c r="FD27" s="41"/>
      <c r="FE27" s="41"/>
      <c r="FF27" s="41"/>
      <c r="FG27" s="41"/>
      <c r="FH27" s="41"/>
      <c r="FI27" s="41"/>
      <c r="FJ27" s="41"/>
      <c r="FK27" s="41"/>
      <c r="FL27" s="41"/>
      <c r="FM27" s="41"/>
      <c r="FN27" s="41"/>
      <c r="FO27" s="41"/>
      <c r="FP27" s="41"/>
      <c r="FQ27" s="41"/>
      <c r="FR27" s="41"/>
      <c r="FS27" s="41"/>
      <c r="FT27" s="41"/>
      <c r="FU27" s="41"/>
      <c r="FV27" s="41"/>
      <c r="FW27" s="41"/>
      <c r="FX27" s="41"/>
      <c r="FY27" s="41"/>
      <c r="FZ27" s="41"/>
      <c r="GA27" s="41"/>
      <c r="GB27" s="41"/>
      <c r="GC27" s="41"/>
      <c r="GD27" s="41"/>
      <c r="GE27" s="41"/>
      <c r="GF27" s="41"/>
      <c r="GG27" s="41"/>
      <c r="GH27" s="41"/>
      <c r="GI27" s="41"/>
      <c r="GJ27" s="41"/>
      <c r="GK27" s="41"/>
      <c r="GL27" s="41"/>
      <c r="GM27" s="41"/>
      <c r="GN27" s="41"/>
      <c r="GO27" s="41"/>
      <c r="GP27" s="41"/>
      <c r="GQ27" s="41"/>
      <c r="GR27" s="41"/>
      <c r="GS27" s="41"/>
      <c r="GT27" s="41"/>
      <c r="GU27" s="41"/>
      <c r="GV27" s="41"/>
      <c r="GW27" s="41"/>
      <c r="GX27" s="41"/>
      <c r="GY27" s="41"/>
      <c r="GZ27" s="41"/>
      <c r="HA27" s="41"/>
      <c r="HB27" s="41"/>
      <c r="HC27" s="41"/>
      <c r="HD27" s="41"/>
      <c r="HE27" s="41"/>
      <c r="HF27" s="41"/>
      <c r="HG27" s="41"/>
      <c r="HH27" s="41"/>
      <c r="HI27" s="41"/>
      <c r="HJ27" s="41"/>
      <c r="HK27" s="41"/>
      <c r="HL27" s="41"/>
      <c r="HM27" s="41"/>
      <c r="HN27" s="41"/>
      <c r="HO27" s="41"/>
      <c r="HP27" s="41"/>
      <c r="HQ27" s="41"/>
      <c r="HR27" s="41"/>
      <c r="HS27" s="41"/>
      <c r="HT27" s="41"/>
      <c r="HU27" s="41"/>
      <c r="HV27" s="41"/>
      <c r="HW27" s="41"/>
      <c r="HX27" s="41"/>
      <c r="HY27" s="41"/>
      <c r="HZ27" s="41"/>
      <c r="IA27" s="41"/>
      <c r="IB27" s="41"/>
      <c r="IC27" s="41"/>
      <c r="ID27" s="41"/>
      <c r="IE27" s="41"/>
      <c r="IF27" s="41"/>
      <c r="IG27" s="41"/>
      <c r="IH27" s="41"/>
      <c r="II27" s="41"/>
    </row>
    <row r="28" spans="1:243" s="17" customFormat="1" ht="31.5" x14ac:dyDescent="0.25">
      <c r="A28" s="13">
        <f t="shared" si="0"/>
        <v>20</v>
      </c>
      <c r="B28" s="44"/>
      <c r="C28" s="16" t="s">
        <v>32</v>
      </c>
      <c r="D28" s="10" t="s">
        <v>37</v>
      </c>
      <c r="E28" s="9" t="s">
        <v>20</v>
      </c>
      <c r="F28" s="12">
        <v>2115566</v>
      </c>
      <c r="G28" s="12" t="s">
        <v>41</v>
      </c>
      <c r="H28" s="12">
        <v>311019048</v>
      </c>
      <c r="I28" s="6" t="s">
        <v>21</v>
      </c>
      <c r="J28" s="9">
        <v>50</v>
      </c>
      <c r="K28" s="11">
        <v>84000</v>
      </c>
      <c r="L28" s="27">
        <f t="shared" si="1"/>
        <v>4200000</v>
      </c>
      <c r="N28" s="36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  <c r="EV28" s="41"/>
      <c r="EW28" s="41"/>
      <c r="EX28" s="41"/>
      <c r="EY28" s="41"/>
      <c r="EZ28" s="41"/>
      <c r="FA28" s="41"/>
      <c r="FB28" s="41"/>
      <c r="FC28" s="41"/>
      <c r="FD28" s="41"/>
      <c r="FE28" s="41"/>
      <c r="FF28" s="41"/>
      <c r="FG28" s="41"/>
      <c r="FH28" s="41"/>
      <c r="FI28" s="41"/>
      <c r="FJ28" s="41"/>
      <c r="FK28" s="41"/>
      <c r="FL28" s="41"/>
      <c r="FM28" s="41"/>
      <c r="FN28" s="41"/>
      <c r="FO28" s="41"/>
      <c r="FP28" s="41"/>
      <c r="FQ28" s="41"/>
      <c r="FR28" s="41"/>
      <c r="FS28" s="41"/>
      <c r="FT28" s="41"/>
      <c r="FU28" s="41"/>
      <c r="FV28" s="41"/>
      <c r="FW28" s="41"/>
      <c r="FX28" s="41"/>
      <c r="FY28" s="41"/>
      <c r="FZ28" s="41"/>
      <c r="GA28" s="41"/>
      <c r="GB28" s="41"/>
      <c r="GC28" s="41"/>
      <c r="GD28" s="41"/>
      <c r="GE28" s="41"/>
      <c r="GF28" s="41"/>
      <c r="GG28" s="41"/>
      <c r="GH28" s="41"/>
      <c r="GI28" s="41"/>
      <c r="GJ28" s="41"/>
      <c r="GK28" s="41"/>
      <c r="GL28" s="41"/>
      <c r="GM28" s="41"/>
      <c r="GN28" s="41"/>
      <c r="GO28" s="41"/>
      <c r="GP28" s="41"/>
      <c r="GQ28" s="41"/>
      <c r="GR28" s="41"/>
      <c r="GS28" s="41"/>
      <c r="GT28" s="41"/>
      <c r="GU28" s="41"/>
      <c r="GV28" s="41"/>
      <c r="GW28" s="41"/>
      <c r="GX28" s="41"/>
      <c r="GY28" s="41"/>
      <c r="GZ28" s="41"/>
      <c r="HA28" s="41"/>
      <c r="HB28" s="41"/>
      <c r="HC28" s="41"/>
      <c r="HD28" s="41"/>
      <c r="HE28" s="41"/>
      <c r="HF28" s="41"/>
      <c r="HG28" s="41"/>
      <c r="HH28" s="41"/>
      <c r="HI28" s="41"/>
      <c r="HJ28" s="41"/>
      <c r="HK28" s="41"/>
      <c r="HL28" s="41"/>
      <c r="HM28" s="41"/>
      <c r="HN28" s="41"/>
      <c r="HO28" s="41"/>
      <c r="HP28" s="41"/>
      <c r="HQ28" s="41"/>
      <c r="HR28" s="41"/>
      <c r="HS28" s="41"/>
      <c r="HT28" s="41"/>
      <c r="HU28" s="41"/>
      <c r="HV28" s="41"/>
      <c r="HW28" s="41"/>
      <c r="HX28" s="41"/>
      <c r="HY28" s="41"/>
      <c r="HZ28" s="41"/>
      <c r="IA28" s="41"/>
      <c r="IB28" s="41"/>
      <c r="IC28" s="41"/>
      <c r="ID28" s="41"/>
      <c r="IE28" s="41"/>
      <c r="IF28" s="41"/>
      <c r="IG28" s="41"/>
      <c r="IH28" s="41"/>
      <c r="II28" s="41"/>
    </row>
    <row r="29" spans="1:243" s="17" customFormat="1" ht="31.5" x14ac:dyDescent="0.25">
      <c r="A29" s="13">
        <f t="shared" si="0"/>
        <v>21</v>
      </c>
      <c r="B29" s="44"/>
      <c r="C29" s="16" t="s">
        <v>32</v>
      </c>
      <c r="D29" s="10" t="s">
        <v>37</v>
      </c>
      <c r="E29" s="9" t="s">
        <v>20</v>
      </c>
      <c r="F29" s="12">
        <v>2135376</v>
      </c>
      <c r="G29" s="12" t="s">
        <v>41</v>
      </c>
      <c r="H29" s="12">
        <v>311019048</v>
      </c>
      <c r="I29" s="6" t="s">
        <v>21</v>
      </c>
      <c r="J29" s="9">
        <v>50</v>
      </c>
      <c r="K29" s="11">
        <v>53750</v>
      </c>
      <c r="L29" s="27">
        <f t="shared" si="1"/>
        <v>2687500</v>
      </c>
      <c r="N29" s="36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  <c r="EK29" s="41"/>
      <c r="EL29" s="41"/>
      <c r="EM29" s="41"/>
      <c r="EN29" s="41"/>
      <c r="EO29" s="41"/>
      <c r="EP29" s="41"/>
      <c r="EQ29" s="41"/>
      <c r="ER29" s="41"/>
      <c r="ES29" s="41"/>
      <c r="ET29" s="41"/>
      <c r="EU29" s="41"/>
      <c r="EV29" s="41"/>
      <c r="EW29" s="41"/>
      <c r="EX29" s="41"/>
      <c r="EY29" s="41"/>
      <c r="EZ29" s="41"/>
      <c r="FA29" s="41"/>
      <c r="FB29" s="41"/>
      <c r="FC29" s="41"/>
      <c r="FD29" s="41"/>
      <c r="FE29" s="41"/>
      <c r="FF29" s="41"/>
      <c r="FG29" s="41"/>
      <c r="FH29" s="41"/>
      <c r="FI29" s="41"/>
      <c r="FJ29" s="41"/>
      <c r="FK29" s="41"/>
      <c r="FL29" s="41"/>
      <c r="FM29" s="41"/>
      <c r="FN29" s="41"/>
      <c r="FO29" s="41"/>
      <c r="FP29" s="41"/>
      <c r="FQ29" s="41"/>
      <c r="FR29" s="41"/>
      <c r="FS29" s="41"/>
      <c r="FT29" s="41"/>
      <c r="FU29" s="41"/>
      <c r="FV29" s="41"/>
      <c r="FW29" s="41"/>
      <c r="FX29" s="41"/>
      <c r="FY29" s="41"/>
      <c r="FZ29" s="41"/>
      <c r="GA29" s="41"/>
      <c r="GB29" s="41"/>
      <c r="GC29" s="41"/>
      <c r="GD29" s="41"/>
      <c r="GE29" s="41"/>
      <c r="GF29" s="41"/>
      <c r="GG29" s="41"/>
      <c r="GH29" s="41"/>
      <c r="GI29" s="41"/>
      <c r="GJ29" s="41"/>
      <c r="GK29" s="41"/>
      <c r="GL29" s="41"/>
      <c r="GM29" s="41"/>
      <c r="GN29" s="41"/>
      <c r="GO29" s="41"/>
      <c r="GP29" s="41"/>
      <c r="GQ29" s="41"/>
      <c r="GR29" s="41"/>
      <c r="GS29" s="41"/>
      <c r="GT29" s="41"/>
      <c r="GU29" s="41"/>
      <c r="GV29" s="41"/>
      <c r="GW29" s="41"/>
      <c r="GX29" s="41"/>
      <c r="GY29" s="41"/>
      <c r="GZ29" s="41"/>
      <c r="HA29" s="41"/>
      <c r="HB29" s="41"/>
      <c r="HC29" s="41"/>
      <c r="HD29" s="41"/>
      <c r="HE29" s="41"/>
      <c r="HF29" s="41"/>
      <c r="HG29" s="41"/>
      <c r="HH29" s="41"/>
      <c r="HI29" s="41"/>
      <c r="HJ29" s="41"/>
      <c r="HK29" s="41"/>
      <c r="HL29" s="41"/>
      <c r="HM29" s="41"/>
      <c r="HN29" s="41"/>
      <c r="HO29" s="41"/>
      <c r="HP29" s="41"/>
      <c r="HQ29" s="41"/>
      <c r="HR29" s="41"/>
      <c r="HS29" s="41"/>
      <c r="HT29" s="41"/>
      <c r="HU29" s="41"/>
      <c r="HV29" s="41"/>
      <c r="HW29" s="41"/>
      <c r="HX29" s="41"/>
      <c r="HY29" s="41"/>
      <c r="HZ29" s="41"/>
      <c r="IA29" s="41"/>
      <c r="IB29" s="41"/>
      <c r="IC29" s="41"/>
      <c r="ID29" s="41"/>
      <c r="IE29" s="41"/>
      <c r="IF29" s="41"/>
      <c r="IG29" s="41"/>
      <c r="IH29" s="41"/>
      <c r="II29" s="41"/>
    </row>
    <row r="30" spans="1:243" s="14" customFormat="1" ht="31.5" x14ac:dyDescent="0.25">
      <c r="A30" s="14">
        <v>22</v>
      </c>
      <c r="B30" s="44"/>
      <c r="C30" s="16" t="s">
        <v>32</v>
      </c>
      <c r="D30" s="10" t="s">
        <v>37</v>
      </c>
      <c r="E30" s="9" t="s">
        <v>20</v>
      </c>
      <c r="F30" s="12">
        <v>2135597</v>
      </c>
      <c r="G30" s="12" t="s">
        <v>41</v>
      </c>
      <c r="H30" s="12">
        <v>311019048</v>
      </c>
      <c r="I30" s="6" t="s">
        <v>61</v>
      </c>
      <c r="J30" s="9">
        <v>50</v>
      </c>
      <c r="K30" s="11">
        <v>30000</v>
      </c>
      <c r="L30" s="27">
        <f t="shared" si="1"/>
        <v>1500000</v>
      </c>
      <c r="N30" s="37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  <c r="HS30" s="42"/>
      <c r="HT30" s="42"/>
      <c r="HU30" s="42"/>
      <c r="HV30" s="42"/>
      <c r="HW30" s="42"/>
      <c r="HX30" s="42"/>
      <c r="HY30" s="42"/>
      <c r="HZ30" s="42"/>
      <c r="IA30" s="42"/>
      <c r="IB30" s="42"/>
      <c r="IC30" s="42"/>
      <c r="ID30" s="42"/>
      <c r="IE30" s="42"/>
      <c r="IF30" s="42"/>
      <c r="IG30" s="42"/>
      <c r="IH30" s="42"/>
      <c r="II30" s="42"/>
    </row>
    <row r="31" spans="1:243" s="14" customFormat="1" ht="47.25" x14ac:dyDescent="0.25">
      <c r="A31" s="14">
        <v>23</v>
      </c>
      <c r="B31" s="44"/>
      <c r="C31" s="16" t="s">
        <v>35</v>
      </c>
      <c r="D31" s="10" t="s">
        <v>37</v>
      </c>
      <c r="E31" s="9" t="s">
        <v>20</v>
      </c>
      <c r="F31" s="12">
        <v>2138449</v>
      </c>
      <c r="G31" s="19" t="s">
        <v>51</v>
      </c>
      <c r="H31" s="12">
        <v>201453166</v>
      </c>
      <c r="I31" s="6" t="s">
        <v>62</v>
      </c>
      <c r="J31" s="9">
        <v>55</v>
      </c>
      <c r="K31" s="11">
        <v>440000</v>
      </c>
      <c r="L31" s="27">
        <f t="shared" si="1"/>
        <v>24200000</v>
      </c>
      <c r="N31" s="37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  <c r="HS31" s="42"/>
      <c r="HT31" s="42"/>
      <c r="HU31" s="42"/>
      <c r="HV31" s="42"/>
      <c r="HW31" s="42"/>
      <c r="HX31" s="42"/>
      <c r="HY31" s="42"/>
      <c r="HZ31" s="42"/>
      <c r="IA31" s="42"/>
      <c r="IB31" s="42"/>
      <c r="IC31" s="42"/>
      <c r="ID31" s="42"/>
      <c r="IE31" s="42"/>
      <c r="IF31" s="42"/>
      <c r="IG31" s="42"/>
      <c r="IH31" s="42"/>
      <c r="II31" s="42"/>
    </row>
    <row r="32" spans="1:243" s="14" customFormat="1" ht="31.5" x14ac:dyDescent="0.25">
      <c r="A32" s="14">
        <v>24</v>
      </c>
      <c r="B32" s="44"/>
      <c r="C32" s="16" t="s">
        <v>27</v>
      </c>
      <c r="D32" s="10" t="s">
        <v>37</v>
      </c>
      <c r="E32" s="9" t="s">
        <v>20</v>
      </c>
      <c r="F32" s="12">
        <v>2135023</v>
      </c>
      <c r="G32" s="12" t="s">
        <v>43</v>
      </c>
      <c r="H32" s="12">
        <v>305454318</v>
      </c>
      <c r="I32" s="6" t="s">
        <v>21</v>
      </c>
      <c r="J32" s="9">
        <v>10</v>
      </c>
      <c r="K32" s="11">
        <v>239000</v>
      </c>
      <c r="L32" s="27">
        <f t="shared" si="1"/>
        <v>2390000</v>
      </c>
      <c r="N32" s="37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</row>
    <row r="33" spans="1:243" s="14" customFormat="1" ht="31.5" x14ac:dyDescent="0.25">
      <c r="A33" s="14">
        <v>25</v>
      </c>
      <c r="B33" s="44"/>
      <c r="C33" s="16" t="s">
        <v>27</v>
      </c>
      <c r="D33" s="10" t="s">
        <v>37</v>
      </c>
      <c r="E33" s="9" t="s">
        <v>20</v>
      </c>
      <c r="F33" s="12">
        <v>2109568</v>
      </c>
      <c r="G33" s="12" t="s">
        <v>52</v>
      </c>
      <c r="H33" s="12" t="s">
        <v>59</v>
      </c>
      <c r="I33" s="6" t="s">
        <v>21</v>
      </c>
      <c r="J33" s="9">
        <v>30</v>
      </c>
      <c r="K33" s="11">
        <v>285452</v>
      </c>
      <c r="L33" s="27">
        <f t="shared" si="1"/>
        <v>8563560</v>
      </c>
      <c r="N33" s="37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</row>
    <row r="34" spans="1:243" s="14" customFormat="1" ht="31.5" x14ac:dyDescent="0.25">
      <c r="A34" s="14">
        <v>26</v>
      </c>
      <c r="B34" s="44"/>
      <c r="C34" s="16" t="s">
        <v>36</v>
      </c>
      <c r="D34" s="10" t="s">
        <v>37</v>
      </c>
      <c r="E34" s="9" t="s">
        <v>20</v>
      </c>
      <c r="F34" s="12">
        <v>2108356</v>
      </c>
      <c r="G34" s="12" t="s">
        <v>53</v>
      </c>
      <c r="H34" s="12">
        <v>307959747</v>
      </c>
      <c r="I34" s="6" t="s">
        <v>21</v>
      </c>
      <c r="J34" s="9">
        <v>4</v>
      </c>
      <c r="K34" s="11">
        <v>1100000</v>
      </c>
      <c r="L34" s="27">
        <f t="shared" si="1"/>
        <v>4400000</v>
      </c>
      <c r="N34" s="37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  <c r="FP34" s="42"/>
      <c r="FQ34" s="42"/>
      <c r="FR34" s="42"/>
      <c r="FS34" s="42"/>
      <c r="FT34" s="42"/>
      <c r="FU34" s="42"/>
      <c r="FV34" s="42"/>
      <c r="FW34" s="42"/>
      <c r="FX34" s="42"/>
      <c r="FY34" s="42"/>
      <c r="FZ34" s="42"/>
      <c r="GA34" s="42"/>
      <c r="GB34" s="42"/>
      <c r="GC34" s="42"/>
      <c r="GD34" s="42"/>
      <c r="GE34" s="42"/>
      <c r="GF34" s="42"/>
      <c r="GG34" s="42"/>
      <c r="GH34" s="42"/>
      <c r="GI34" s="42"/>
      <c r="GJ34" s="42"/>
      <c r="GK34" s="42"/>
      <c r="GL34" s="42"/>
      <c r="GM34" s="42"/>
      <c r="GN34" s="42"/>
      <c r="GO34" s="42"/>
      <c r="GP34" s="42"/>
      <c r="GQ34" s="42"/>
      <c r="GR34" s="42"/>
      <c r="GS34" s="42"/>
      <c r="GT34" s="42"/>
      <c r="GU34" s="42"/>
      <c r="GV34" s="42"/>
      <c r="GW34" s="42"/>
      <c r="GX34" s="42"/>
      <c r="GY34" s="42"/>
      <c r="GZ34" s="42"/>
      <c r="HA34" s="42"/>
      <c r="HB34" s="42"/>
      <c r="HC34" s="42"/>
      <c r="HD34" s="42"/>
      <c r="HE34" s="42"/>
      <c r="HF34" s="42"/>
      <c r="HG34" s="42"/>
      <c r="HH34" s="42"/>
      <c r="HI34" s="42"/>
      <c r="HJ34" s="42"/>
      <c r="HK34" s="42"/>
      <c r="HL34" s="42"/>
      <c r="HM34" s="42"/>
      <c r="HN34" s="42"/>
      <c r="HO34" s="42"/>
      <c r="HP34" s="42"/>
      <c r="HQ34" s="42"/>
      <c r="HR34" s="42"/>
      <c r="HS34" s="42"/>
      <c r="HT34" s="42"/>
      <c r="HU34" s="42"/>
      <c r="HV34" s="42"/>
      <c r="HW34" s="42"/>
      <c r="HX34" s="42"/>
      <c r="HY34" s="42"/>
      <c r="HZ34" s="42"/>
      <c r="IA34" s="42"/>
      <c r="IB34" s="42"/>
      <c r="IC34" s="42"/>
      <c r="ID34" s="42"/>
      <c r="IE34" s="42"/>
      <c r="IF34" s="42"/>
      <c r="IG34" s="42"/>
      <c r="IH34" s="42"/>
      <c r="II34" s="42"/>
    </row>
    <row r="35" spans="1:243" s="21" customFormat="1" ht="36" x14ac:dyDescent="0.25">
      <c r="A35" s="21">
        <f>+A34+1</f>
        <v>27</v>
      </c>
      <c r="B35" s="44" t="s">
        <v>251</v>
      </c>
      <c r="C35" s="22" t="s">
        <v>64</v>
      </c>
      <c r="D35" s="10" t="s">
        <v>37</v>
      </c>
      <c r="E35" s="9" t="s">
        <v>79</v>
      </c>
      <c r="F35" s="23">
        <v>2193277</v>
      </c>
      <c r="G35" s="23" t="s">
        <v>86</v>
      </c>
      <c r="H35" s="24">
        <v>447124956</v>
      </c>
      <c r="I35" s="6" t="s">
        <v>21</v>
      </c>
      <c r="J35" s="9">
        <v>2</v>
      </c>
      <c r="K35" s="11">
        <v>2200000</v>
      </c>
      <c r="L35" s="27">
        <f t="shared" si="1"/>
        <v>4400000</v>
      </c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  <c r="FP35" s="42"/>
      <c r="FQ35" s="42"/>
      <c r="FR35" s="42"/>
      <c r="FS35" s="42"/>
      <c r="FT35" s="42"/>
      <c r="FU35" s="42"/>
      <c r="FV35" s="42"/>
      <c r="FW35" s="42"/>
      <c r="FX35" s="42"/>
      <c r="FY35" s="42"/>
      <c r="FZ35" s="42"/>
      <c r="GA35" s="42"/>
      <c r="GB35" s="42"/>
      <c r="GC35" s="42"/>
      <c r="GD35" s="42"/>
      <c r="GE35" s="42"/>
      <c r="GF35" s="42"/>
      <c r="GG35" s="42"/>
      <c r="GH35" s="42"/>
      <c r="GI35" s="42"/>
      <c r="GJ35" s="42"/>
      <c r="GK35" s="42"/>
      <c r="GL35" s="42"/>
      <c r="GM35" s="42"/>
      <c r="GN35" s="42"/>
      <c r="GO35" s="42"/>
      <c r="GP35" s="42"/>
      <c r="GQ35" s="42"/>
      <c r="GR35" s="42"/>
      <c r="GS35" s="42"/>
      <c r="GT35" s="42"/>
      <c r="GU35" s="42"/>
      <c r="GV35" s="42"/>
      <c r="GW35" s="42"/>
      <c r="GX35" s="42"/>
      <c r="GY35" s="42"/>
      <c r="GZ35" s="42"/>
      <c r="HA35" s="42"/>
      <c r="HB35" s="42"/>
      <c r="HC35" s="42"/>
      <c r="HD35" s="42"/>
      <c r="HE35" s="42"/>
      <c r="HF35" s="42"/>
      <c r="HG35" s="42"/>
      <c r="HH35" s="42"/>
      <c r="HI35" s="42"/>
      <c r="HJ35" s="42"/>
      <c r="HK35" s="42"/>
      <c r="HL35" s="42"/>
      <c r="HM35" s="42"/>
      <c r="HN35" s="42"/>
      <c r="HO35" s="42"/>
      <c r="HP35" s="42"/>
      <c r="HQ35" s="42"/>
      <c r="HR35" s="42"/>
      <c r="HS35" s="42"/>
      <c r="HT35" s="42"/>
      <c r="HU35" s="42"/>
      <c r="HV35" s="42"/>
      <c r="HW35" s="42"/>
      <c r="HX35" s="42"/>
      <c r="HY35" s="42"/>
      <c r="HZ35" s="42"/>
      <c r="IA35" s="42"/>
      <c r="IB35" s="42"/>
      <c r="IC35" s="42"/>
      <c r="ID35" s="42"/>
      <c r="IE35" s="42"/>
      <c r="IF35" s="42"/>
      <c r="IG35" s="42"/>
      <c r="IH35" s="42"/>
      <c r="II35" s="42"/>
    </row>
    <row r="36" spans="1:243" s="21" customFormat="1" ht="31.5" x14ac:dyDescent="0.25">
      <c r="A36" s="21">
        <f t="shared" ref="A36:A98" si="2">+A35+1</f>
        <v>28</v>
      </c>
      <c r="B36" s="44"/>
      <c r="C36" s="22" t="s">
        <v>65</v>
      </c>
      <c r="D36" s="10" t="s">
        <v>37</v>
      </c>
      <c r="E36" s="9" t="s">
        <v>20</v>
      </c>
      <c r="F36" s="23">
        <v>2222285</v>
      </c>
      <c r="G36" s="23" t="s">
        <v>87</v>
      </c>
      <c r="H36" s="24">
        <v>310448006</v>
      </c>
      <c r="I36" s="6" t="s">
        <v>21</v>
      </c>
      <c r="J36" s="9">
        <v>4000</v>
      </c>
      <c r="K36" s="11">
        <v>16200</v>
      </c>
      <c r="L36" s="27">
        <f t="shared" si="1"/>
        <v>64800000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  <c r="FP36" s="42"/>
      <c r="FQ36" s="42"/>
      <c r="FR36" s="42"/>
      <c r="FS36" s="42"/>
      <c r="FT36" s="42"/>
      <c r="FU36" s="42"/>
      <c r="FV36" s="42"/>
      <c r="FW36" s="42"/>
      <c r="FX36" s="42"/>
      <c r="FY36" s="42"/>
      <c r="FZ36" s="42"/>
      <c r="GA36" s="42"/>
      <c r="GB36" s="42"/>
      <c r="GC36" s="42"/>
      <c r="GD36" s="42"/>
      <c r="GE36" s="42"/>
      <c r="GF36" s="42"/>
      <c r="GG36" s="42"/>
      <c r="GH36" s="42"/>
      <c r="GI36" s="42"/>
      <c r="GJ36" s="42"/>
      <c r="GK36" s="42"/>
      <c r="GL36" s="42"/>
      <c r="GM36" s="42"/>
      <c r="GN36" s="42"/>
      <c r="GO36" s="42"/>
      <c r="GP36" s="42"/>
      <c r="GQ36" s="42"/>
      <c r="GR36" s="42"/>
      <c r="GS36" s="42"/>
      <c r="GT36" s="42"/>
      <c r="GU36" s="42"/>
      <c r="GV36" s="42"/>
      <c r="GW36" s="42"/>
      <c r="GX36" s="42"/>
      <c r="GY36" s="42"/>
      <c r="GZ36" s="42"/>
      <c r="HA36" s="42"/>
      <c r="HB36" s="42"/>
      <c r="HC36" s="42"/>
      <c r="HD36" s="42"/>
      <c r="HE36" s="42"/>
      <c r="HF36" s="42"/>
      <c r="HG36" s="42"/>
      <c r="HH36" s="42"/>
      <c r="HI36" s="42"/>
      <c r="HJ36" s="42"/>
      <c r="HK36" s="42"/>
      <c r="HL36" s="42"/>
      <c r="HM36" s="42"/>
      <c r="HN36" s="42"/>
      <c r="HO36" s="42"/>
      <c r="HP36" s="42"/>
      <c r="HQ36" s="42"/>
      <c r="HR36" s="42"/>
      <c r="HS36" s="42"/>
      <c r="HT36" s="42"/>
      <c r="HU36" s="42"/>
      <c r="HV36" s="42"/>
      <c r="HW36" s="42"/>
      <c r="HX36" s="42"/>
      <c r="HY36" s="42"/>
      <c r="HZ36" s="42"/>
      <c r="IA36" s="42"/>
      <c r="IB36" s="42"/>
      <c r="IC36" s="42"/>
      <c r="ID36" s="42"/>
      <c r="IE36" s="42"/>
      <c r="IF36" s="42"/>
      <c r="IG36" s="42"/>
      <c r="IH36" s="42"/>
      <c r="II36" s="42"/>
    </row>
    <row r="37" spans="1:243" s="21" customFormat="1" ht="31.5" x14ac:dyDescent="0.25">
      <c r="A37" s="21">
        <f t="shared" si="2"/>
        <v>29</v>
      </c>
      <c r="B37" s="44"/>
      <c r="C37" s="22" t="s">
        <v>66</v>
      </c>
      <c r="D37" s="10" t="s">
        <v>37</v>
      </c>
      <c r="E37" s="9" t="s">
        <v>20</v>
      </c>
      <c r="F37" s="23">
        <v>2229371</v>
      </c>
      <c r="G37" s="23" t="s">
        <v>88</v>
      </c>
      <c r="H37" s="24" t="s">
        <v>98</v>
      </c>
      <c r="I37" s="6" t="s">
        <v>62</v>
      </c>
      <c r="J37" s="9">
        <v>1</v>
      </c>
      <c r="K37" s="11">
        <v>22000000</v>
      </c>
      <c r="L37" s="27">
        <f t="shared" si="1"/>
        <v>22000000</v>
      </c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</row>
    <row r="38" spans="1:243" s="21" customFormat="1" ht="31.5" x14ac:dyDescent="0.25">
      <c r="A38" s="21">
        <f t="shared" si="2"/>
        <v>30</v>
      </c>
      <c r="B38" s="44"/>
      <c r="C38" s="22" t="s">
        <v>67</v>
      </c>
      <c r="D38" s="10" t="s">
        <v>37</v>
      </c>
      <c r="E38" s="9" t="s">
        <v>79</v>
      </c>
      <c r="F38" s="23">
        <v>2269453</v>
      </c>
      <c r="G38" s="23" t="s">
        <v>89</v>
      </c>
      <c r="H38" s="24">
        <v>502631900</v>
      </c>
      <c r="I38" s="6" t="s">
        <v>21</v>
      </c>
      <c r="J38" s="9">
        <v>3</v>
      </c>
      <c r="K38" s="11">
        <v>850000</v>
      </c>
      <c r="L38" s="27">
        <f t="shared" si="1"/>
        <v>2550000</v>
      </c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  <c r="FP38" s="42"/>
      <c r="FQ38" s="42"/>
      <c r="FR38" s="42"/>
      <c r="FS38" s="42"/>
      <c r="FT38" s="42"/>
      <c r="FU38" s="42"/>
      <c r="FV38" s="42"/>
      <c r="FW38" s="42"/>
      <c r="FX38" s="42"/>
      <c r="FY38" s="42"/>
      <c r="FZ38" s="42"/>
      <c r="GA38" s="42"/>
      <c r="GB38" s="42"/>
      <c r="GC38" s="42"/>
      <c r="GD38" s="42"/>
      <c r="GE38" s="42"/>
      <c r="GF38" s="42"/>
      <c r="GG38" s="42"/>
      <c r="GH38" s="42"/>
      <c r="GI38" s="42"/>
      <c r="GJ38" s="42"/>
      <c r="GK38" s="42"/>
      <c r="GL38" s="42"/>
      <c r="GM38" s="42"/>
      <c r="GN38" s="42"/>
      <c r="GO38" s="42"/>
      <c r="GP38" s="42"/>
      <c r="GQ38" s="42"/>
      <c r="GR38" s="42"/>
      <c r="GS38" s="42"/>
      <c r="GT38" s="42"/>
      <c r="GU38" s="42"/>
      <c r="GV38" s="42"/>
      <c r="GW38" s="42"/>
      <c r="GX38" s="42"/>
      <c r="GY38" s="42"/>
      <c r="GZ38" s="42"/>
      <c r="HA38" s="42"/>
      <c r="HB38" s="42"/>
      <c r="HC38" s="42"/>
      <c r="HD38" s="42"/>
      <c r="HE38" s="42"/>
      <c r="HF38" s="42"/>
      <c r="HG38" s="42"/>
      <c r="HH38" s="42"/>
      <c r="HI38" s="42"/>
      <c r="HJ38" s="42"/>
      <c r="HK38" s="42"/>
      <c r="HL38" s="42"/>
      <c r="HM38" s="42"/>
      <c r="HN38" s="42"/>
      <c r="HO38" s="42"/>
      <c r="HP38" s="42"/>
      <c r="HQ38" s="42"/>
      <c r="HR38" s="42"/>
      <c r="HS38" s="42"/>
      <c r="HT38" s="42"/>
      <c r="HU38" s="42"/>
      <c r="HV38" s="42"/>
      <c r="HW38" s="42"/>
      <c r="HX38" s="42"/>
      <c r="HY38" s="42"/>
      <c r="HZ38" s="42"/>
      <c r="IA38" s="42"/>
      <c r="IB38" s="42"/>
      <c r="IC38" s="42"/>
      <c r="ID38" s="42"/>
      <c r="IE38" s="42"/>
      <c r="IF38" s="42"/>
      <c r="IG38" s="42"/>
      <c r="IH38" s="42"/>
      <c r="II38" s="42"/>
    </row>
    <row r="39" spans="1:243" s="21" customFormat="1" ht="31.5" x14ac:dyDescent="0.25">
      <c r="A39" s="21">
        <f t="shared" si="2"/>
        <v>31</v>
      </c>
      <c r="B39" s="44"/>
      <c r="C39" s="22" t="s">
        <v>68</v>
      </c>
      <c r="D39" s="10" t="s">
        <v>37</v>
      </c>
      <c r="E39" s="9" t="s">
        <v>20</v>
      </c>
      <c r="F39" s="23">
        <v>2297049</v>
      </c>
      <c r="G39" s="23" t="s">
        <v>90</v>
      </c>
      <c r="H39" s="24">
        <v>310870923</v>
      </c>
      <c r="I39" s="6" t="s">
        <v>104</v>
      </c>
      <c r="J39" s="9">
        <v>500</v>
      </c>
      <c r="K39" s="11">
        <v>64300</v>
      </c>
      <c r="L39" s="27">
        <f t="shared" si="1"/>
        <v>32150000</v>
      </c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  <c r="FP39" s="42"/>
      <c r="FQ39" s="42"/>
      <c r="FR39" s="42"/>
      <c r="FS39" s="42"/>
      <c r="FT39" s="42"/>
      <c r="FU39" s="42"/>
      <c r="FV39" s="42"/>
      <c r="FW39" s="42"/>
      <c r="FX39" s="42"/>
      <c r="FY39" s="42"/>
      <c r="FZ39" s="42"/>
      <c r="GA39" s="42"/>
      <c r="GB39" s="42"/>
      <c r="GC39" s="42"/>
      <c r="GD39" s="42"/>
      <c r="GE39" s="42"/>
      <c r="GF39" s="42"/>
      <c r="GG39" s="42"/>
      <c r="GH39" s="42"/>
      <c r="GI39" s="42"/>
      <c r="GJ39" s="42"/>
      <c r="GK39" s="42"/>
      <c r="GL39" s="42"/>
      <c r="GM39" s="42"/>
      <c r="GN39" s="42"/>
      <c r="GO39" s="42"/>
      <c r="GP39" s="42"/>
      <c r="GQ39" s="42"/>
      <c r="GR39" s="42"/>
      <c r="GS39" s="42"/>
      <c r="GT39" s="42"/>
      <c r="GU39" s="42"/>
      <c r="GV39" s="42"/>
      <c r="GW39" s="42"/>
      <c r="GX39" s="42"/>
      <c r="GY39" s="42"/>
      <c r="GZ39" s="42"/>
      <c r="HA39" s="42"/>
      <c r="HB39" s="42"/>
      <c r="HC39" s="42"/>
      <c r="HD39" s="42"/>
      <c r="HE39" s="42"/>
      <c r="HF39" s="42"/>
      <c r="HG39" s="42"/>
      <c r="HH39" s="42"/>
      <c r="HI39" s="42"/>
      <c r="HJ39" s="42"/>
      <c r="HK39" s="42"/>
      <c r="HL39" s="42"/>
      <c r="HM39" s="42"/>
      <c r="HN39" s="42"/>
      <c r="HO39" s="42"/>
      <c r="HP39" s="42"/>
      <c r="HQ39" s="42"/>
      <c r="HR39" s="42"/>
      <c r="HS39" s="42"/>
      <c r="HT39" s="42"/>
      <c r="HU39" s="42"/>
      <c r="HV39" s="42"/>
      <c r="HW39" s="42"/>
      <c r="HX39" s="42"/>
      <c r="HY39" s="42"/>
      <c r="HZ39" s="42"/>
      <c r="IA39" s="42"/>
      <c r="IB39" s="42"/>
      <c r="IC39" s="42"/>
      <c r="ID39" s="42"/>
      <c r="IE39" s="42"/>
      <c r="IF39" s="42"/>
      <c r="IG39" s="42"/>
      <c r="IH39" s="42"/>
      <c r="II39" s="42"/>
    </row>
    <row r="40" spans="1:243" s="21" customFormat="1" ht="31.5" x14ac:dyDescent="0.25">
      <c r="A40" s="21">
        <f t="shared" si="2"/>
        <v>32</v>
      </c>
      <c r="B40" s="44"/>
      <c r="C40" s="22" t="s">
        <v>32</v>
      </c>
      <c r="D40" s="10" t="s">
        <v>37</v>
      </c>
      <c r="E40" s="9" t="s">
        <v>20</v>
      </c>
      <c r="F40" s="23">
        <v>2313824</v>
      </c>
      <c r="G40" s="23" t="s">
        <v>41</v>
      </c>
      <c r="H40" s="24">
        <v>311019048</v>
      </c>
      <c r="I40" s="6" t="s">
        <v>21</v>
      </c>
      <c r="J40" s="9">
        <v>40</v>
      </c>
      <c r="K40" s="11">
        <v>123000</v>
      </c>
      <c r="L40" s="27">
        <f t="shared" si="1"/>
        <v>4920000</v>
      </c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  <c r="FP40" s="42"/>
      <c r="FQ40" s="42"/>
      <c r="FR40" s="42"/>
      <c r="FS40" s="42"/>
      <c r="FT40" s="42"/>
      <c r="FU40" s="42"/>
      <c r="FV40" s="42"/>
      <c r="FW40" s="42"/>
      <c r="FX40" s="42"/>
      <c r="FY40" s="42"/>
      <c r="FZ40" s="42"/>
      <c r="GA40" s="42"/>
      <c r="GB40" s="42"/>
      <c r="GC40" s="42"/>
      <c r="GD40" s="42"/>
      <c r="GE40" s="42"/>
      <c r="GF40" s="42"/>
      <c r="GG40" s="42"/>
      <c r="GH40" s="42"/>
      <c r="GI40" s="42"/>
      <c r="GJ40" s="42"/>
      <c r="GK40" s="42"/>
      <c r="GL40" s="42"/>
      <c r="GM40" s="42"/>
      <c r="GN40" s="42"/>
      <c r="GO40" s="42"/>
      <c r="GP40" s="42"/>
      <c r="GQ40" s="42"/>
      <c r="GR40" s="42"/>
      <c r="GS40" s="42"/>
      <c r="GT40" s="42"/>
      <c r="GU40" s="42"/>
      <c r="GV40" s="42"/>
      <c r="GW40" s="42"/>
      <c r="GX40" s="42"/>
      <c r="GY40" s="42"/>
      <c r="GZ40" s="42"/>
      <c r="HA40" s="42"/>
      <c r="HB40" s="42"/>
      <c r="HC40" s="42"/>
      <c r="HD40" s="42"/>
      <c r="HE40" s="42"/>
      <c r="HF40" s="42"/>
      <c r="HG40" s="42"/>
      <c r="HH40" s="42"/>
      <c r="HI40" s="42"/>
      <c r="HJ40" s="42"/>
      <c r="HK40" s="42"/>
      <c r="HL40" s="42"/>
      <c r="HM40" s="42"/>
      <c r="HN40" s="42"/>
      <c r="HO40" s="42"/>
      <c r="HP40" s="42"/>
      <c r="HQ40" s="42"/>
      <c r="HR40" s="42"/>
      <c r="HS40" s="42"/>
      <c r="HT40" s="42"/>
      <c r="HU40" s="42"/>
      <c r="HV40" s="42"/>
      <c r="HW40" s="42"/>
      <c r="HX40" s="42"/>
      <c r="HY40" s="42"/>
      <c r="HZ40" s="42"/>
      <c r="IA40" s="42"/>
      <c r="IB40" s="42"/>
      <c r="IC40" s="42"/>
      <c r="ID40" s="42"/>
      <c r="IE40" s="42"/>
      <c r="IF40" s="42"/>
      <c r="IG40" s="42"/>
      <c r="IH40" s="42"/>
      <c r="II40" s="42"/>
    </row>
    <row r="41" spans="1:243" s="21" customFormat="1" ht="31.5" x14ac:dyDescent="0.25">
      <c r="A41" s="21">
        <f t="shared" si="2"/>
        <v>33</v>
      </c>
      <c r="B41" s="44"/>
      <c r="C41" s="22" t="s">
        <v>69</v>
      </c>
      <c r="D41" s="10" t="s">
        <v>37</v>
      </c>
      <c r="E41" s="9" t="s">
        <v>20</v>
      </c>
      <c r="F41" s="23">
        <v>2322963</v>
      </c>
      <c r="G41" s="23" t="s">
        <v>41</v>
      </c>
      <c r="H41" s="24">
        <v>311019048</v>
      </c>
      <c r="I41" s="6" t="s">
        <v>21</v>
      </c>
      <c r="J41" s="9">
        <v>100</v>
      </c>
      <c r="K41" s="11">
        <v>60000</v>
      </c>
      <c r="L41" s="27">
        <f t="shared" si="1"/>
        <v>6000000</v>
      </c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  <c r="FP41" s="42"/>
      <c r="FQ41" s="42"/>
      <c r="FR41" s="42"/>
      <c r="FS41" s="42"/>
      <c r="FT41" s="42"/>
      <c r="FU41" s="42"/>
      <c r="FV41" s="42"/>
      <c r="FW41" s="42"/>
      <c r="FX41" s="42"/>
      <c r="FY41" s="42"/>
      <c r="FZ41" s="42"/>
      <c r="GA41" s="42"/>
      <c r="GB41" s="42"/>
      <c r="GC41" s="42"/>
      <c r="GD41" s="42"/>
      <c r="GE41" s="42"/>
      <c r="GF41" s="42"/>
      <c r="GG41" s="42"/>
      <c r="GH41" s="42"/>
      <c r="GI41" s="42"/>
      <c r="GJ41" s="42"/>
      <c r="GK41" s="42"/>
      <c r="GL41" s="42"/>
      <c r="GM41" s="42"/>
      <c r="GN41" s="42"/>
      <c r="GO41" s="42"/>
      <c r="GP41" s="42"/>
      <c r="GQ41" s="42"/>
      <c r="GR41" s="42"/>
      <c r="GS41" s="42"/>
      <c r="GT41" s="42"/>
      <c r="GU41" s="42"/>
      <c r="GV41" s="42"/>
      <c r="GW41" s="42"/>
      <c r="GX41" s="42"/>
      <c r="GY41" s="42"/>
      <c r="GZ41" s="42"/>
      <c r="HA41" s="42"/>
      <c r="HB41" s="42"/>
      <c r="HC41" s="42"/>
      <c r="HD41" s="42"/>
      <c r="HE41" s="42"/>
      <c r="HF41" s="42"/>
      <c r="HG41" s="42"/>
      <c r="HH41" s="42"/>
      <c r="HI41" s="42"/>
      <c r="HJ41" s="42"/>
      <c r="HK41" s="42"/>
      <c r="HL41" s="42"/>
      <c r="HM41" s="42"/>
      <c r="HN41" s="42"/>
      <c r="HO41" s="42"/>
      <c r="HP41" s="42"/>
      <c r="HQ41" s="42"/>
      <c r="HR41" s="42"/>
      <c r="HS41" s="42"/>
      <c r="HT41" s="42"/>
      <c r="HU41" s="42"/>
      <c r="HV41" s="42"/>
      <c r="HW41" s="42"/>
      <c r="HX41" s="42"/>
      <c r="HY41" s="42"/>
      <c r="HZ41" s="42"/>
      <c r="IA41" s="42"/>
      <c r="IB41" s="42"/>
      <c r="IC41" s="42"/>
      <c r="ID41" s="42"/>
      <c r="IE41" s="42"/>
      <c r="IF41" s="42"/>
      <c r="IG41" s="42"/>
      <c r="IH41" s="42"/>
      <c r="II41" s="42"/>
    </row>
    <row r="42" spans="1:243" s="21" customFormat="1" ht="31.5" x14ac:dyDescent="0.25">
      <c r="A42" s="21">
        <f t="shared" si="2"/>
        <v>34</v>
      </c>
      <c r="B42" s="44"/>
      <c r="C42" s="22" t="s">
        <v>69</v>
      </c>
      <c r="D42" s="10" t="s">
        <v>37</v>
      </c>
      <c r="E42" s="9" t="s">
        <v>20</v>
      </c>
      <c r="F42" s="23">
        <v>2322959</v>
      </c>
      <c r="G42" s="23" t="s">
        <v>41</v>
      </c>
      <c r="H42" s="24">
        <v>311019048</v>
      </c>
      <c r="I42" s="6" t="s">
        <v>21</v>
      </c>
      <c r="J42" s="9">
        <v>100</v>
      </c>
      <c r="K42" s="11">
        <v>63000</v>
      </c>
      <c r="L42" s="27">
        <f t="shared" si="1"/>
        <v>6300000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  <c r="FP42" s="42"/>
      <c r="FQ42" s="42"/>
      <c r="FR42" s="42"/>
      <c r="FS42" s="42"/>
      <c r="FT42" s="42"/>
      <c r="FU42" s="42"/>
      <c r="FV42" s="42"/>
      <c r="FW42" s="42"/>
      <c r="FX42" s="42"/>
      <c r="FY42" s="42"/>
      <c r="FZ42" s="42"/>
      <c r="GA42" s="42"/>
      <c r="GB42" s="42"/>
      <c r="GC42" s="42"/>
      <c r="GD42" s="42"/>
      <c r="GE42" s="42"/>
      <c r="GF42" s="42"/>
      <c r="GG42" s="42"/>
      <c r="GH42" s="42"/>
      <c r="GI42" s="42"/>
      <c r="GJ42" s="42"/>
      <c r="GK42" s="42"/>
      <c r="GL42" s="42"/>
      <c r="GM42" s="42"/>
      <c r="GN42" s="42"/>
      <c r="GO42" s="42"/>
      <c r="GP42" s="42"/>
      <c r="GQ42" s="42"/>
      <c r="GR42" s="42"/>
      <c r="GS42" s="42"/>
      <c r="GT42" s="42"/>
      <c r="GU42" s="42"/>
      <c r="GV42" s="42"/>
      <c r="GW42" s="42"/>
      <c r="GX42" s="42"/>
      <c r="GY42" s="42"/>
      <c r="GZ42" s="42"/>
      <c r="HA42" s="42"/>
      <c r="HB42" s="42"/>
      <c r="HC42" s="42"/>
      <c r="HD42" s="42"/>
      <c r="HE42" s="42"/>
      <c r="HF42" s="42"/>
      <c r="HG42" s="42"/>
      <c r="HH42" s="42"/>
      <c r="HI42" s="42"/>
      <c r="HJ42" s="42"/>
      <c r="HK42" s="42"/>
      <c r="HL42" s="42"/>
      <c r="HM42" s="42"/>
      <c r="HN42" s="42"/>
      <c r="HO42" s="42"/>
      <c r="HP42" s="42"/>
      <c r="HQ42" s="42"/>
      <c r="HR42" s="42"/>
      <c r="HS42" s="42"/>
      <c r="HT42" s="42"/>
      <c r="HU42" s="42"/>
      <c r="HV42" s="42"/>
      <c r="HW42" s="42"/>
      <c r="HX42" s="42"/>
      <c r="HY42" s="42"/>
      <c r="HZ42" s="42"/>
      <c r="IA42" s="42"/>
      <c r="IB42" s="42"/>
      <c r="IC42" s="42"/>
      <c r="ID42" s="42"/>
      <c r="IE42" s="42"/>
      <c r="IF42" s="42"/>
      <c r="IG42" s="42"/>
      <c r="IH42" s="42"/>
      <c r="II42" s="42"/>
    </row>
    <row r="43" spans="1:243" s="21" customFormat="1" ht="36" x14ac:dyDescent="0.25">
      <c r="A43" s="21">
        <f t="shared" si="2"/>
        <v>35</v>
      </c>
      <c r="B43" s="44"/>
      <c r="C43" s="22" t="s">
        <v>70</v>
      </c>
      <c r="D43" s="10" t="s">
        <v>37</v>
      </c>
      <c r="E43" s="9" t="s">
        <v>79</v>
      </c>
      <c r="F43" s="23">
        <v>2331556</v>
      </c>
      <c r="G43" s="23" t="s">
        <v>91</v>
      </c>
      <c r="H43" s="24">
        <v>308053086</v>
      </c>
      <c r="I43" s="6" t="s">
        <v>60</v>
      </c>
      <c r="J43" s="9">
        <v>1</v>
      </c>
      <c r="K43" s="11">
        <v>5990000</v>
      </c>
      <c r="L43" s="27">
        <f t="shared" si="1"/>
        <v>5990000</v>
      </c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  <c r="FP43" s="42"/>
      <c r="FQ43" s="42"/>
      <c r="FR43" s="42"/>
      <c r="FS43" s="42"/>
      <c r="FT43" s="42"/>
      <c r="FU43" s="42"/>
      <c r="FV43" s="42"/>
      <c r="FW43" s="42"/>
      <c r="FX43" s="42"/>
      <c r="FY43" s="42"/>
      <c r="FZ43" s="42"/>
      <c r="GA43" s="42"/>
      <c r="GB43" s="42"/>
      <c r="GC43" s="42"/>
      <c r="GD43" s="42"/>
      <c r="GE43" s="42"/>
      <c r="GF43" s="42"/>
      <c r="GG43" s="42"/>
      <c r="GH43" s="42"/>
      <c r="GI43" s="42"/>
      <c r="GJ43" s="42"/>
      <c r="GK43" s="42"/>
      <c r="GL43" s="42"/>
      <c r="GM43" s="42"/>
      <c r="GN43" s="42"/>
      <c r="GO43" s="42"/>
      <c r="GP43" s="42"/>
      <c r="GQ43" s="42"/>
      <c r="GR43" s="42"/>
      <c r="GS43" s="42"/>
      <c r="GT43" s="42"/>
      <c r="GU43" s="42"/>
      <c r="GV43" s="42"/>
      <c r="GW43" s="42"/>
      <c r="GX43" s="42"/>
      <c r="GY43" s="42"/>
      <c r="GZ43" s="42"/>
      <c r="HA43" s="42"/>
      <c r="HB43" s="42"/>
      <c r="HC43" s="42"/>
      <c r="HD43" s="42"/>
      <c r="HE43" s="42"/>
      <c r="HF43" s="42"/>
      <c r="HG43" s="42"/>
      <c r="HH43" s="42"/>
      <c r="HI43" s="42"/>
      <c r="HJ43" s="42"/>
      <c r="HK43" s="42"/>
      <c r="HL43" s="42"/>
      <c r="HM43" s="42"/>
      <c r="HN43" s="42"/>
      <c r="HO43" s="42"/>
      <c r="HP43" s="42"/>
      <c r="HQ43" s="42"/>
      <c r="HR43" s="42"/>
      <c r="HS43" s="42"/>
      <c r="HT43" s="42"/>
      <c r="HU43" s="42"/>
      <c r="HV43" s="42"/>
      <c r="HW43" s="42"/>
      <c r="HX43" s="42"/>
      <c r="HY43" s="42"/>
      <c r="HZ43" s="42"/>
      <c r="IA43" s="42"/>
      <c r="IB43" s="42"/>
      <c r="IC43" s="42"/>
      <c r="ID43" s="42"/>
      <c r="IE43" s="42"/>
      <c r="IF43" s="42"/>
      <c r="IG43" s="42"/>
      <c r="IH43" s="42"/>
      <c r="II43" s="42"/>
    </row>
    <row r="44" spans="1:243" s="21" customFormat="1" ht="36" x14ac:dyDescent="0.25">
      <c r="A44" s="21">
        <f t="shared" si="2"/>
        <v>36</v>
      </c>
      <c r="B44" s="44"/>
      <c r="C44" s="22" t="s">
        <v>70</v>
      </c>
      <c r="D44" s="10" t="s">
        <v>37</v>
      </c>
      <c r="E44" s="9" t="s">
        <v>79</v>
      </c>
      <c r="F44" s="23">
        <v>2331568</v>
      </c>
      <c r="G44" s="23" t="s">
        <v>91</v>
      </c>
      <c r="H44" s="24">
        <v>308053086</v>
      </c>
      <c r="I44" s="6" t="s">
        <v>60</v>
      </c>
      <c r="J44" s="9">
        <v>1</v>
      </c>
      <c r="K44" s="11">
        <v>5990000</v>
      </c>
      <c r="L44" s="27">
        <f t="shared" si="1"/>
        <v>5990000</v>
      </c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/>
      <c r="FR44" s="42"/>
      <c r="FS44" s="42"/>
      <c r="FT44" s="42"/>
      <c r="FU44" s="42"/>
      <c r="FV44" s="42"/>
      <c r="FW44" s="42"/>
      <c r="FX44" s="42"/>
      <c r="FY44" s="42"/>
      <c r="FZ44" s="42"/>
      <c r="GA44" s="42"/>
      <c r="GB44" s="42"/>
      <c r="GC44" s="42"/>
      <c r="GD44" s="42"/>
      <c r="GE44" s="42"/>
      <c r="GF44" s="42"/>
      <c r="GG44" s="42"/>
      <c r="GH44" s="42"/>
      <c r="GI44" s="42"/>
      <c r="GJ44" s="42"/>
      <c r="GK44" s="42"/>
      <c r="GL44" s="42"/>
      <c r="GM44" s="42"/>
      <c r="GN44" s="42"/>
      <c r="GO44" s="42"/>
      <c r="GP44" s="42"/>
      <c r="GQ44" s="42"/>
      <c r="GR44" s="42"/>
      <c r="GS44" s="42"/>
      <c r="GT44" s="42"/>
      <c r="GU44" s="42"/>
      <c r="GV44" s="42"/>
      <c r="GW44" s="42"/>
      <c r="GX44" s="42"/>
      <c r="GY44" s="42"/>
      <c r="GZ44" s="42"/>
      <c r="HA44" s="42"/>
      <c r="HB44" s="42"/>
      <c r="HC44" s="42"/>
      <c r="HD44" s="42"/>
      <c r="HE44" s="42"/>
      <c r="HF44" s="42"/>
      <c r="HG44" s="42"/>
      <c r="HH44" s="42"/>
      <c r="HI44" s="42"/>
      <c r="HJ44" s="42"/>
      <c r="HK44" s="42"/>
      <c r="HL44" s="42"/>
      <c r="HM44" s="42"/>
      <c r="HN44" s="42"/>
      <c r="HO44" s="42"/>
      <c r="HP44" s="42"/>
      <c r="HQ44" s="42"/>
      <c r="HR44" s="42"/>
      <c r="HS44" s="42"/>
      <c r="HT44" s="42"/>
      <c r="HU44" s="42"/>
      <c r="HV44" s="42"/>
      <c r="HW44" s="42"/>
      <c r="HX44" s="42"/>
      <c r="HY44" s="42"/>
      <c r="HZ44" s="42"/>
      <c r="IA44" s="42"/>
      <c r="IB44" s="42"/>
      <c r="IC44" s="42"/>
      <c r="ID44" s="42"/>
      <c r="IE44" s="42"/>
      <c r="IF44" s="42"/>
      <c r="IG44" s="42"/>
      <c r="IH44" s="42"/>
      <c r="II44" s="42"/>
    </row>
    <row r="45" spans="1:243" s="21" customFormat="1" ht="36" x14ac:dyDescent="0.25">
      <c r="A45" s="21">
        <f t="shared" si="2"/>
        <v>37</v>
      </c>
      <c r="B45" s="44"/>
      <c r="C45" s="22" t="s">
        <v>70</v>
      </c>
      <c r="D45" s="10" t="s">
        <v>37</v>
      </c>
      <c r="E45" s="9" t="s">
        <v>79</v>
      </c>
      <c r="F45" s="23">
        <v>2331599</v>
      </c>
      <c r="G45" s="23" t="s">
        <v>91</v>
      </c>
      <c r="H45" s="24">
        <v>308053086</v>
      </c>
      <c r="I45" s="6" t="s">
        <v>60</v>
      </c>
      <c r="J45" s="9">
        <v>1</v>
      </c>
      <c r="K45" s="11">
        <v>5990000</v>
      </c>
      <c r="L45" s="27">
        <f t="shared" si="1"/>
        <v>5990000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  <c r="FZ45" s="42"/>
      <c r="GA45" s="42"/>
      <c r="GB45" s="42"/>
      <c r="GC45" s="42"/>
      <c r="GD45" s="42"/>
      <c r="GE45" s="42"/>
      <c r="GF45" s="42"/>
      <c r="GG45" s="42"/>
      <c r="GH45" s="42"/>
      <c r="GI45" s="42"/>
      <c r="GJ45" s="42"/>
      <c r="GK45" s="42"/>
      <c r="GL45" s="42"/>
      <c r="GM45" s="42"/>
      <c r="GN45" s="42"/>
      <c r="GO45" s="42"/>
      <c r="GP45" s="42"/>
      <c r="GQ45" s="42"/>
      <c r="GR45" s="42"/>
      <c r="GS45" s="42"/>
      <c r="GT45" s="42"/>
      <c r="GU45" s="42"/>
      <c r="GV45" s="42"/>
      <c r="GW45" s="42"/>
      <c r="GX45" s="42"/>
      <c r="GY45" s="42"/>
      <c r="GZ45" s="42"/>
      <c r="HA45" s="42"/>
      <c r="HB45" s="42"/>
      <c r="HC45" s="42"/>
      <c r="HD45" s="42"/>
      <c r="HE45" s="42"/>
      <c r="HF45" s="42"/>
      <c r="HG45" s="42"/>
      <c r="HH45" s="42"/>
      <c r="HI45" s="42"/>
      <c r="HJ45" s="42"/>
      <c r="HK45" s="42"/>
      <c r="HL45" s="42"/>
      <c r="HM45" s="42"/>
      <c r="HN45" s="42"/>
      <c r="HO45" s="42"/>
      <c r="HP45" s="42"/>
      <c r="HQ45" s="42"/>
      <c r="HR45" s="42"/>
      <c r="HS45" s="42"/>
      <c r="HT45" s="42"/>
      <c r="HU45" s="42"/>
      <c r="HV45" s="42"/>
      <c r="HW45" s="42"/>
      <c r="HX45" s="42"/>
      <c r="HY45" s="42"/>
      <c r="HZ45" s="42"/>
      <c r="IA45" s="42"/>
      <c r="IB45" s="42"/>
      <c r="IC45" s="42"/>
      <c r="ID45" s="42"/>
      <c r="IE45" s="42"/>
      <c r="IF45" s="42"/>
      <c r="IG45" s="42"/>
      <c r="IH45" s="42"/>
      <c r="II45" s="42"/>
    </row>
    <row r="46" spans="1:243" s="21" customFormat="1" ht="36" x14ac:dyDescent="0.25">
      <c r="A46" s="21">
        <f t="shared" si="2"/>
        <v>38</v>
      </c>
      <c r="B46" s="44"/>
      <c r="C46" s="22" t="s">
        <v>70</v>
      </c>
      <c r="D46" s="10" t="s">
        <v>37</v>
      </c>
      <c r="E46" s="9" t="s">
        <v>79</v>
      </c>
      <c r="F46" s="23">
        <v>2331677</v>
      </c>
      <c r="G46" s="23" t="s">
        <v>91</v>
      </c>
      <c r="H46" s="24">
        <v>308053086</v>
      </c>
      <c r="I46" s="6" t="s">
        <v>60</v>
      </c>
      <c r="J46" s="9">
        <v>1</v>
      </c>
      <c r="K46" s="11">
        <v>4990000</v>
      </c>
      <c r="L46" s="27">
        <f t="shared" si="1"/>
        <v>4990000</v>
      </c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/>
      <c r="FQ46" s="42"/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/>
      <c r="GD46" s="42"/>
      <c r="GE46" s="42"/>
      <c r="GF46" s="42"/>
      <c r="GG46" s="42"/>
      <c r="GH46" s="42"/>
      <c r="GI46" s="42"/>
      <c r="GJ46" s="42"/>
      <c r="GK46" s="42"/>
      <c r="GL46" s="42"/>
      <c r="GM46" s="42"/>
      <c r="GN46" s="42"/>
      <c r="GO46" s="42"/>
      <c r="GP46" s="42"/>
      <c r="GQ46" s="42"/>
      <c r="GR46" s="42"/>
      <c r="GS46" s="42"/>
      <c r="GT46" s="42"/>
      <c r="GU46" s="42"/>
      <c r="GV46" s="42"/>
      <c r="GW46" s="42"/>
      <c r="GX46" s="42"/>
      <c r="GY46" s="42"/>
      <c r="GZ46" s="42"/>
      <c r="HA46" s="42"/>
      <c r="HB46" s="42"/>
      <c r="HC46" s="42"/>
      <c r="HD46" s="42"/>
      <c r="HE46" s="42"/>
      <c r="HF46" s="42"/>
      <c r="HG46" s="42"/>
      <c r="HH46" s="42"/>
      <c r="HI46" s="42"/>
      <c r="HJ46" s="42"/>
      <c r="HK46" s="42"/>
      <c r="HL46" s="42"/>
      <c r="HM46" s="42"/>
      <c r="HN46" s="42"/>
      <c r="HO46" s="42"/>
      <c r="HP46" s="42"/>
      <c r="HQ46" s="42"/>
      <c r="HR46" s="42"/>
      <c r="HS46" s="42"/>
      <c r="HT46" s="42"/>
      <c r="HU46" s="42"/>
      <c r="HV46" s="42"/>
      <c r="HW46" s="42"/>
      <c r="HX46" s="42"/>
      <c r="HY46" s="42"/>
      <c r="HZ46" s="42"/>
      <c r="IA46" s="42"/>
      <c r="IB46" s="42"/>
      <c r="IC46" s="42"/>
      <c r="ID46" s="42"/>
      <c r="IE46" s="42"/>
      <c r="IF46" s="42"/>
      <c r="IG46" s="42"/>
      <c r="IH46" s="42"/>
      <c r="II46" s="42"/>
    </row>
    <row r="47" spans="1:243" s="21" customFormat="1" ht="31.5" x14ac:dyDescent="0.25">
      <c r="A47" s="21">
        <f t="shared" si="2"/>
        <v>39</v>
      </c>
      <c r="B47" s="44"/>
      <c r="C47" s="22" t="s">
        <v>71</v>
      </c>
      <c r="D47" s="10" t="s">
        <v>37</v>
      </c>
      <c r="E47" s="9" t="s">
        <v>20</v>
      </c>
      <c r="F47" s="23">
        <v>2341302</v>
      </c>
      <c r="G47" s="23" t="s">
        <v>92</v>
      </c>
      <c r="H47" s="24" t="s">
        <v>99</v>
      </c>
      <c r="I47" s="6" t="s">
        <v>21</v>
      </c>
      <c r="J47" s="9">
        <v>100</v>
      </c>
      <c r="K47" s="11">
        <v>438800</v>
      </c>
      <c r="L47" s="27">
        <f t="shared" si="1"/>
        <v>43880000</v>
      </c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  <c r="FP47" s="42"/>
      <c r="FQ47" s="42"/>
      <c r="FR47" s="42"/>
      <c r="FS47" s="42"/>
      <c r="FT47" s="42"/>
      <c r="FU47" s="42"/>
      <c r="FV47" s="42"/>
      <c r="FW47" s="42"/>
      <c r="FX47" s="42"/>
      <c r="FY47" s="42"/>
      <c r="FZ47" s="42"/>
      <c r="GA47" s="42"/>
      <c r="GB47" s="42"/>
      <c r="GC47" s="42"/>
      <c r="GD47" s="42"/>
      <c r="GE47" s="42"/>
      <c r="GF47" s="42"/>
      <c r="GG47" s="42"/>
      <c r="GH47" s="42"/>
      <c r="GI47" s="42"/>
      <c r="GJ47" s="42"/>
      <c r="GK47" s="42"/>
      <c r="GL47" s="42"/>
      <c r="GM47" s="42"/>
      <c r="GN47" s="42"/>
      <c r="GO47" s="42"/>
      <c r="GP47" s="42"/>
      <c r="GQ47" s="42"/>
      <c r="GR47" s="42"/>
      <c r="GS47" s="42"/>
      <c r="GT47" s="42"/>
      <c r="GU47" s="42"/>
      <c r="GV47" s="42"/>
      <c r="GW47" s="42"/>
      <c r="GX47" s="42"/>
      <c r="GY47" s="42"/>
      <c r="GZ47" s="42"/>
      <c r="HA47" s="42"/>
      <c r="HB47" s="42"/>
      <c r="HC47" s="42"/>
      <c r="HD47" s="42"/>
      <c r="HE47" s="42"/>
      <c r="HF47" s="42"/>
      <c r="HG47" s="42"/>
      <c r="HH47" s="42"/>
      <c r="HI47" s="42"/>
      <c r="HJ47" s="42"/>
      <c r="HK47" s="42"/>
      <c r="HL47" s="42"/>
      <c r="HM47" s="42"/>
      <c r="HN47" s="42"/>
      <c r="HO47" s="42"/>
      <c r="HP47" s="42"/>
      <c r="HQ47" s="42"/>
      <c r="HR47" s="42"/>
      <c r="HS47" s="42"/>
      <c r="HT47" s="42"/>
      <c r="HU47" s="42"/>
      <c r="HV47" s="42"/>
      <c r="HW47" s="42"/>
      <c r="HX47" s="42"/>
      <c r="HY47" s="42"/>
      <c r="HZ47" s="42"/>
      <c r="IA47" s="42"/>
      <c r="IB47" s="42"/>
      <c r="IC47" s="42"/>
      <c r="ID47" s="42"/>
      <c r="IE47" s="42"/>
      <c r="IF47" s="42"/>
      <c r="IG47" s="42"/>
      <c r="IH47" s="42"/>
      <c r="II47" s="42"/>
    </row>
    <row r="48" spans="1:243" s="21" customFormat="1" ht="31.5" x14ac:dyDescent="0.25">
      <c r="A48" s="21">
        <f t="shared" si="2"/>
        <v>40</v>
      </c>
      <c r="B48" s="44"/>
      <c r="C48" s="22" t="s">
        <v>72</v>
      </c>
      <c r="D48" s="10" t="s">
        <v>37</v>
      </c>
      <c r="E48" s="9" t="s">
        <v>20</v>
      </c>
      <c r="F48" s="23">
        <v>2345112</v>
      </c>
      <c r="G48" s="23" t="s">
        <v>93</v>
      </c>
      <c r="H48" s="24">
        <v>311310494</v>
      </c>
      <c r="I48" s="9" t="s">
        <v>105</v>
      </c>
      <c r="J48" s="9">
        <v>200</v>
      </c>
      <c r="K48" s="11">
        <v>115000</v>
      </c>
      <c r="L48" s="27">
        <f t="shared" si="1"/>
        <v>23000000</v>
      </c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  <c r="FP48" s="42"/>
      <c r="FQ48" s="42"/>
      <c r="FR48" s="42"/>
      <c r="FS48" s="42"/>
      <c r="FT48" s="42"/>
      <c r="FU48" s="42"/>
      <c r="FV48" s="42"/>
      <c r="FW48" s="42"/>
      <c r="FX48" s="42"/>
      <c r="FY48" s="42"/>
      <c r="FZ48" s="42"/>
      <c r="GA48" s="42"/>
      <c r="GB48" s="42"/>
      <c r="GC48" s="42"/>
      <c r="GD48" s="42"/>
      <c r="GE48" s="42"/>
      <c r="GF48" s="42"/>
      <c r="GG48" s="42"/>
      <c r="GH48" s="42"/>
      <c r="GI48" s="42"/>
      <c r="GJ48" s="42"/>
      <c r="GK48" s="42"/>
      <c r="GL48" s="42"/>
      <c r="GM48" s="42"/>
      <c r="GN48" s="42"/>
      <c r="GO48" s="42"/>
      <c r="GP48" s="42"/>
      <c r="GQ48" s="42"/>
      <c r="GR48" s="42"/>
      <c r="GS48" s="42"/>
      <c r="GT48" s="42"/>
      <c r="GU48" s="42"/>
      <c r="GV48" s="42"/>
      <c r="GW48" s="42"/>
      <c r="GX48" s="42"/>
      <c r="GY48" s="42"/>
      <c r="GZ48" s="42"/>
      <c r="HA48" s="42"/>
      <c r="HB48" s="42"/>
      <c r="HC48" s="42"/>
      <c r="HD48" s="42"/>
      <c r="HE48" s="42"/>
      <c r="HF48" s="42"/>
      <c r="HG48" s="42"/>
      <c r="HH48" s="42"/>
      <c r="HI48" s="42"/>
      <c r="HJ48" s="42"/>
      <c r="HK48" s="42"/>
      <c r="HL48" s="42"/>
      <c r="HM48" s="42"/>
      <c r="HN48" s="42"/>
      <c r="HO48" s="42"/>
      <c r="HP48" s="42"/>
      <c r="HQ48" s="42"/>
      <c r="HR48" s="42"/>
      <c r="HS48" s="42"/>
      <c r="HT48" s="42"/>
      <c r="HU48" s="42"/>
      <c r="HV48" s="42"/>
      <c r="HW48" s="42"/>
      <c r="HX48" s="42"/>
      <c r="HY48" s="42"/>
      <c r="HZ48" s="42"/>
      <c r="IA48" s="42"/>
      <c r="IB48" s="42"/>
      <c r="IC48" s="42"/>
      <c r="ID48" s="42"/>
      <c r="IE48" s="42"/>
      <c r="IF48" s="42"/>
      <c r="IG48" s="42"/>
      <c r="IH48" s="42"/>
      <c r="II48" s="42"/>
    </row>
    <row r="49" spans="1:243" s="21" customFormat="1" ht="31.5" x14ac:dyDescent="0.25">
      <c r="A49" s="21">
        <f t="shared" si="2"/>
        <v>41</v>
      </c>
      <c r="B49" s="44"/>
      <c r="C49" s="22" t="s">
        <v>65</v>
      </c>
      <c r="D49" s="10" t="s">
        <v>37</v>
      </c>
      <c r="E49" s="9" t="s">
        <v>20</v>
      </c>
      <c r="F49" s="23">
        <v>2345288</v>
      </c>
      <c r="G49" s="23" t="s">
        <v>93</v>
      </c>
      <c r="H49" s="24">
        <v>311310494</v>
      </c>
      <c r="I49" s="6" t="s">
        <v>21</v>
      </c>
      <c r="J49" s="9">
        <v>10000</v>
      </c>
      <c r="K49" s="11">
        <v>16200</v>
      </c>
      <c r="L49" s="27">
        <f t="shared" si="1"/>
        <v>162000000</v>
      </c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  <c r="FP49" s="42"/>
      <c r="FQ49" s="42"/>
      <c r="FR49" s="42"/>
      <c r="FS49" s="42"/>
      <c r="FT49" s="42"/>
      <c r="FU49" s="42"/>
      <c r="FV49" s="42"/>
      <c r="FW49" s="42"/>
      <c r="FX49" s="42"/>
      <c r="FY49" s="42"/>
      <c r="FZ49" s="42"/>
      <c r="GA49" s="42"/>
      <c r="GB49" s="42"/>
      <c r="GC49" s="42"/>
      <c r="GD49" s="42"/>
      <c r="GE49" s="42"/>
      <c r="GF49" s="42"/>
      <c r="GG49" s="42"/>
      <c r="GH49" s="42"/>
      <c r="GI49" s="42"/>
      <c r="GJ49" s="42"/>
      <c r="GK49" s="42"/>
      <c r="GL49" s="42"/>
      <c r="GM49" s="42"/>
      <c r="GN49" s="42"/>
      <c r="GO49" s="42"/>
      <c r="GP49" s="42"/>
      <c r="GQ49" s="42"/>
      <c r="GR49" s="42"/>
      <c r="GS49" s="42"/>
      <c r="GT49" s="42"/>
      <c r="GU49" s="42"/>
      <c r="GV49" s="42"/>
      <c r="GW49" s="42"/>
      <c r="GX49" s="42"/>
      <c r="GY49" s="42"/>
      <c r="GZ49" s="42"/>
      <c r="HA49" s="42"/>
      <c r="HB49" s="42"/>
      <c r="HC49" s="42"/>
      <c r="HD49" s="42"/>
      <c r="HE49" s="42"/>
      <c r="HF49" s="42"/>
      <c r="HG49" s="42"/>
      <c r="HH49" s="42"/>
      <c r="HI49" s="42"/>
      <c r="HJ49" s="42"/>
      <c r="HK49" s="42"/>
      <c r="HL49" s="42"/>
      <c r="HM49" s="42"/>
      <c r="HN49" s="42"/>
      <c r="HO49" s="42"/>
      <c r="HP49" s="42"/>
      <c r="HQ49" s="42"/>
      <c r="HR49" s="42"/>
      <c r="HS49" s="42"/>
      <c r="HT49" s="42"/>
      <c r="HU49" s="42"/>
      <c r="HV49" s="42"/>
      <c r="HW49" s="42"/>
      <c r="HX49" s="42"/>
      <c r="HY49" s="42"/>
      <c r="HZ49" s="42"/>
      <c r="IA49" s="42"/>
      <c r="IB49" s="42"/>
      <c r="IC49" s="42"/>
      <c r="ID49" s="42"/>
      <c r="IE49" s="42"/>
      <c r="IF49" s="42"/>
      <c r="IG49" s="42"/>
      <c r="IH49" s="42"/>
      <c r="II49" s="42"/>
    </row>
    <row r="50" spans="1:243" s="21" customFormat="1" ht="36" x14ac:dyDescent="0.25">
      <c r="A50" s="21">
        <f t="shared" si="2"/>
        <v>42</v>
      </c>
      <c r="B50" s="44"/>
      <c r="C50" s="22" t="s">
        <v>73</v>
      </c>
      <c r="D50" s="10" t="s">
        <v>37</v>
      </c>
      <c r="E50" s="9" t="s">
        <v>79</v>
      </c>
      <c r="F50" s="25" t="s">
        <v>80</v>
      </c>
      <c r="G50" s="25" t="s">
        <v>94</v>
      </c>
      <c r="H50" s="25" t="s">
        <v>100</v>
      </c>
      <c r="I50" s="6" t="s">
        <v>60</v>
      </c>
      <c r="J50" s="9">
        <v>1</v>
      </c>
      <c r="K50" s="11">
        <v>10400000</v>
      </c>
      <c r="L50" s="27">
        <f t="shared" si="1"/>
        <v>10400000</v>
      </c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  <c r="FP50" s="42"/>
      <c r="FQ50" s="42"/>
      <c r="FR50" s="42"/>
      <c r="FS50" s="42"/>
      <c r="FT50" s="42"/>
      <c r="FU50" s="42"/>
      <c r="FV50" s="42"/>
      <c r="FW50" s="42"/>
      <c r="FX50" s="42"/>
      <c r="FY50" s="42"/>
      <c r="FZ50" s="42"/>
      <c r="GA50" s="42"/>
      <c r="GB50" s="42"/>
      <c r="GC50" s="42"/>
      <c r="GD50" s="42"/>
      <c r="GE50" s="42"/>
      <c r="GF50" s="42"/>
      <c r="GG50" s="42"/>
      <c r="GH50" s="42"/>
      <c r="GI50" s="42"/>
      <c r="GJ50" s="42"/>
      <c r="GK50" s="42"/>
      <c r="GL50" s="42"/>
      <c r="GM50" s="42"/>
      <c r="GN50" s="42"/>
      <c r="GO50" s="42"/>
      <c r="GP50" s="42"/>
      <c r="GQ50" s="42"/>
      <c r="GR50" s="42"/>
      <c r="GS50" s="42"/>
      <c r="GT50" s="42"/>
      <c r="GU50" s="42"/>
      <c r="GV50" s="42"/>
      <c r="GW50" s="42"/>
      <c r="GX50" s="42"/>
      <c r="GY50" s="42"/>
      <c r="GZ50" s="42"/>
      <c r="HA50" s="42"/>
      <c r="HB50" s="42"/>
      <c r="HC50" s="42"/>
      <c r="HD50" s="42"/>
      <c r="HE50" s="42"/>
      <c r="HF50" s="42"/>
      <c r="HG50" s="42"/>
      <c r="HH50" s="42"/>
      <c r="HI50" s="42"/>
      <c r="HJ50" s="42"/>
      <c r="HK50" s="42"/>
      <c r="HL50" s="42"/>
      <c r="HM50" s="42"/>
      <c r="HN50" s="42"/>
      <c r="HO50" s="42"/>
      <c r="HP50" s="42"/>
      <c r="HQ50" s="42"/>
      <c r="HR50" s="42"/>
      <c r="HS50" s="42"/>
      <c r="HT50" s="42"/>
      <c r="HU50" s="42"/>
      <c r="HV50" s="42"/>
      <c r="HW50" s="42"/>
      <c r="HX50" s="42"/>
      <c r="HY50" s="42"/>
      <c r="HZ50" s="42"/>
      <c r="IA50" s="42"/>
      <c r="IB50" s="42"/>
      <c r="IC50" s="42"/>
      <c r="ID50" s="42"/>
      <c r="IE50" s="42"/>
      <c r="IF50" s="42"/>
      <c r="IG50" s="42"/>
      <c r="IH50" s="42"/>
      <c r="II50" s="42"/>
    </row>
    <row r="51" spans="1:243" s="21" customFormat="1" ht="36" x14ac:dyDescent="0.25">
      <c r="A51" s="21">
        <f t="shared" si="2"/>
        <v>43</v>
      </c>
      <c r="B51" s="44"/>
      <c r="C51" s="22" t="s">
        <v>73</v>
      </c>
      <c r="D51" s="10" t="s">
        <v>37</v>
      </c>
      <c r="E51" s="9" t="s">
        <v>79</v>
      </c>
      <c r="F51" s="25" t="s">
        <v>81</v>
      </c>
      <c r="G51" s="25" t="s">
        <v>95</v>
      </c>
      <c r="H51" s="25" t="s">
        <v>101</v>
      </c>
      <c r="I51" s="6" t="s">
        <v>60</v>
      </c>
      <c r="J51" s="9">
        <v>1</v>
      </c>
      <c r="K51" s="11">
        <v>8400000</v>
      </c>
      <c r="L51" s="27">
        <f t="shared" si="1"/>
        <v>8400000</v>
      </c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  <c r="FP51" s="42"/>
      <c r="FQ51" s="42"/>
      <c r="FR51" s="42"/>
      <c r="FS51" s="42"/>
      <c r="FT51" s="42"/>
      <c r="FU51" s="42"/>
      <c r="FV51" s="42"/>
      <c r="FW51" s="42"/>
      <c r="FX51" s="42"/>
      <c r="FY51" s="42"/>
      <c r="FZ51" s="42"/>
      <c r="GA51" s="42"/>
      <c r="GB51" s="42"/>
      <c r="GC51" s="42"/>
      <c r="GD51" s="42"/>
      <c r="GE51" s="42"/>
      <c r="GF51" s="42"/>
      <c r="GG51" s="42"/>
      <c r="GH51" s="42"/>
      <c r="GI51" s="42"/>
      <c r="GJ51" s="42"/>
      <c r="GK51" s="42"/>
      <c r="GL51" s="42"/>
      <c r="GM51" s="42"/>
      <c r="GN51" s="42"/>
      <c r="GO51" s="42"/>
      <c r="GP51" s="42"/>
      <c r="GQ51" s="42"/>
      <c r="GR51" s="42"/>
      <c r="GS51" s="42"/>
      <c r="GT51" s="42"/>
      <c r="GU51" s="42"/>
      <c r="GV51" s="42"/>
      <c r="GW51" s="42"/>
      <c r="GX51" s="42"/>
      <c r="GY51" s="42"/>
      <c r="GZ51" s="42"/>
      <c r="HA51" s="42"/>
      <c r="HB51" s="42"/>
      <c r="HC51" s="42"/>
      <c r="HD51" s="42"/>
      <c r="HE51" s="42"/>
      <c r="HF51" s="42"/>
      <c r="HG51" s="42"/>
      <c r="HH51" s="42"/>
      <c r="HI51" s="42"/>
      <c r="HJ51" s="42"/>
      <c r="HK51" s="42"/>
      <c r="HL51" s="42"/>
      <c r="HM51" s="42"/>
      <c r="HN51" s="42"/>
      <c r="HO51" s="42"/>
      <c r="HP51" s="42"/>
      <c r="HQ51" s="42"/>
      <c r="HR51" s="42"/>
      <c r="HS51" s="42"/>
      <c r="HT51" s="42"/>
      <c r="HU51" s="42"/>
      <c r="HV51" s="42"/>
      <c r="HW51" s="42"/>
      <c r="HX51" s="42"/>
      <c r="HY51" s="42"/>
      <c r="HZ51" s="42"/>
      <c r="IA51" s="42"/>
      <c r="IB51" s="42"/>
      <c r="IC51" s="42"/>
      <c r="ID51" s="42"/>
      <c r="IE51" s="42"/>
      <c r="IF51" s="42"/>
      <c r="IG51" s="42"/>
      <c r="IH51" s="42"/>
      <c r="II51" s="42"/>
    </row>
    <row r="52" spans="1:243" s="21" customFormat="1" ht="31.5" x14ac:dyDescent="0.25">
      <c r="A52" s="21">
        <f t="shared" si="2"/>
        <v>44</v>
      </c>
      <c r="B52" s="44"/>
      <c r="C52" s="22" t="s">
        <v>19</v>
      </c>
      <c r="D52" s="10" t="s">
        <v>37</v>
      </c>
      <c r="E52" s="9" t="s">
        <v>20</v>
      </c>
      <c r="F52" s="10" t="s">
        <v>82</v>
      </c>
      <c r="G52" s="23" t="s">
        <v>96</v>
      </c>
      <c r="H52" s="24">
        <v>204774500</v>
      </c>
      <c r="I52" s="6" t="s">
        <v>105</v>
      </c>
      <c r="J52" s="9">
        <v>100</v>
      </c>
      <c r="K52" s="11">
        <v>14900</v>
      </c>
      <c r="L52" s="27">
        <f t="shared" si="1"/>
        <v>1490000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  <c r="FP52" s="42"/>
      <c r="FQ52" s="42"/>
      <c r="FR52" s="42"/>
      <c r="FS52" s="42"/>
      <c r="FT52" s="42"/>
      <c r="FU52" s="42"/>
      <c r="FV52" s="42"/>
      <c r="FW52" s="42"/>
      <c r="FX52" s="42"/>
      <c r="FY52" s="42"/>
      <c r="FZ52" s="42"/>
      <c r="GA52" s="42"/>
      <c r="GB52" s="42"/>
      <c r="GC52" s="42"/>
      <c r="GD52" s="42"/>
      <c r="GE52" s="42"/>
      <c r="GF52" s="42"/>
      <c r="GG52" s="42"/>
      <c r="GH52" s="42"/>
      <c r="GI52" s="42"/>
      <c r="GJ52" s="42"/>
      <c r="GK52" s="42"/>
      <c r="GL52" s="42"/>
      <c r="GM52" s="42"/>
      <c r="GN52" s="42"/>
      <c r="GO52" s="42"/>
      <c r="GP52" s="42"/>
      <c r="GQ52" s="42"/>
      <c r="GR52" s="42"/>
      <c r="GS52" s="42"/>
      <c r="GT52" s="42"/>
      <c r="GU52" s="42"/>
      <c r="GV52" s="42"/>
      <c r="GW52" s="42"/>
      <c r="GX52" s="42"/>
      <c r="GY52" s="42"/>
      <c r="GZ52" s="42"/>
      <c r="HA52" s="42"/>
      <c r="HB52" s="42"/>
      <c r="HC52" s="42"/>
      <c r="HD52" s="42"/>
      <c r="HE52" s="42"/>
      <c r="HF52" s="42"/>
      <c r="HG52" s="42"/>
      <c r="HH52" s="42"/>
      <c r="HI52" s="42"/>
      <c r="HJ52" s="42"/>
      <c r="HK52" s="42"/>
      <c r="HL52" s="42"/>
      <c r="HM52" s="42"/>
      <c r="HN52" s="42"/>
      <c r="HO52" s="42"/>
      <c r="HP52" s="42"/>
      <c r="HQ52" s="42"/>
      <c r="HR52" s="42"/>
      <c r="HS52" s="42"/>
      <c r="HT52" s="42"/>
      <c r="HU52" s="42"/>
      <c r="HV52" s="42"/>
      <c r="HW52" s="42"/>
      <c r="HX52" s="42"/>
      <c r="HY52" s="42"/>
      <c r="HZ52" s="42"/>
      <c r="IA52" s="42"/>
      <c r="IB52" s="42"/>
      <c r="IC52" s="42"/>
      <c r="ID52" s="42"/>
      <c r="IE52" s="42"/>
      <c r="IF52" s="42"/>
      <c r="IG52" s="42"/>
      <c r="IH52" s="42"/>
      <c r="II52" s="42"/>
    </row>
    <row r="53" spans="1:243" s="21" customFormat="1" ht="31.5" x14ac:dyDescent="0.25">
      <c r="A53" s="21">
        <f t="shared" si="2"/>
        <v>45</v>
      </c>
      <c r="B53" s="44"/>
      <c r="C53" s="22" t="s">
        <v>74</v>
      </c>
      <c r="D53" s="10" t="s">
        <v>37</v>
      </c>
      <c r="E53" s="9" t="s">
        <v>20</v>
      </c>
      <c r="F53" s="10" t="s">
        <v>83</v>
      </c>
      <c r="G53" s="23" t="s">
        <v>93</v>
      </c>
      <c r="H53" s="24">
        <v>311310494</v>
      </c>
      <c r="I53" s="6" t="s">
        <v>21</v>
      </c>
      <c r="J53" s="9">
        <v>2000</v>
      </c>
      <c r="K53" s="11">
        <v>50000</v>
      </c>
      <c r="L53" s="27">
        <f t="shared" si="1"/>
        <v>100000000</v>
      </c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  <c r="FP53" s="42"/>
      <c r="FQ53" s="42"/>
      <c r="FR53" s="42"/>
      <c r="FS53" s="42"/>
      <c r="FT53" s="42"/>
      <c r="FU53" s="42"/>
      <c r="FV53" s="42"/>
      <c r="FW53" s="42"/>
      <c r="FX53" s="42"/>
      <c r="FY53" s="42"/>
      <c r="FZ53" s="42"/>
      <c r="GA53" s="42"/>
      <c r="GB53" s="42"/>
      <c r="GC53" s="42"/>
      <c r="GD53" s="42"/>
      <c r="GE53" s="42"/>
      <c r="GF53" s="42"/>
      <c r="GG53" s="42"/>
      <c r="GH53" s="42"/>
      <c r="GI53" s="42"/>
      <c r="GJ53" s="42"/>
      <c r="GK53" s="42"/>
      <c r="GL53" s="42"/>
      <c r="GM53" s="42"/>
      <c r="GN53" s="42"/>
      <c r="GO53" s="42"/>
      <c r="GP53" s="42"/>
      <c r="GQ53" s="42"/>
      <c r="GR53" s="42"/>
      <c r="GS53" s="42"/>
      <c r="GT53" s="42"/>
      <c r="GU53" s="42"/>
      <c r="GV53" s="42"/>
      <c r="GW53" s="42"/>
      <c r="GX53" s="42"/>
      <c r="GY53" s="42"/>
      <c r="GZ53" s="42"/>
      <c r="HA53" s="42"/>
      <c r="HB53" s="42"/>
      <c r="HC53" s="42"/>
      <c r="HD53" s="42"/>
      <c r="HE53" s="42"/>
      <c r="HF53" s="42"/>
      <c r="HG53" s="42"/>
      <c r="HH53" s="42"/>
      <c r="HI53" s="42"/>
      <c r="HJ53" s="42"/>
      <c r="HK53" s="42"/>
      <c r="HL53" s="42"/>
      <c r="HM53" s="42"/>
      <c r="HN53" s="42"/>
      <c r="HO53" s="42"/>
      <c r="HP53" s="42"/>
      <c r="HQ53" s="42"/>
      <c r="HR53" s="42"/>
      <c r="HS53" s="42"/>
      <c r="HT53" s="42"/>
      <c r="HU53" s="42"/>
      <c r="HV53" s="42"/>
      <c r="HW53" s="42"/>
      <c r="HX53" s="42"/>
      <c r="HY53" s="42"/>
      <c r="HZ53" s="42"/>
      <c r="IA53" s="42"/>
      <c r="IB53" s="42"/>
      <c r="IC53" s="42"/>
      <c r="ID53" s="42"/>
      <c r="IE53" s="42"/>
      <c r="IF53" s="42"/>
      <c r="IG53" s="42"/>
      <c r="IH53" s="42"/>
      <c r="II53" s="42"/>
    </row>
    <row r="54" spans="1:243" s="21" customFormat="1" ht="31.5" x14ac:dyDescent="0.25">
      <c r="A54" s="21">
        <f t="shared" si="2"/>
        <v>46</v>
      </c>
      <c r="B54" s="44"/>
      <c r="C54" s="22" t="s">
        <v>75</v>
      </c>
      <c r="D54" s="10" t="s">
        <v>37</v>
      </c>
      <c r="E54" s="9" t="s">
        <v>20</v>
      </c>
      <c r="F54" s="20" t="s">
        <v>84</v>
      </c>
      <c r="G54" s="23" t="s">
        <v>93</v>
      </c>
      <c r="H54" s="24">
        <v>311310494</v>
      </c>
      <c r="I54" s="6" t="s">
        <v>21</v>
      </c>
      <c r="J54" s="9">
        <v>80</v>
      </c>
      <c r="K54" s="11">
        <v>310000</v>
      </c>
      <c r="L54" s="27">
        <f t="shared" si="1"/>
        <v>24800000</v>
      </c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  <c r="FP54" s="42"/>
      <c r="FQ54" s="42"/>
      <c r="FR54" s="42"/>
      <c r="FS54" s="42"/>
      <c r="FT54" s="42"/>
      <c r="FU54" s="42"/>
      <c r="FV54" s="42"/>
      <c r="FW54" s="42"/>
      <c r="FX54" s="42"/>
      <c r="FY54" s="42"/>
      <c r="FZ54" s="42"/>
      <c r="GA54" s="42"/>
      <c r="GB54" s="42"/>
      <c r="GC54" s="42"/>
      <c r="GD54" s="42"/>
      <c r="GE54" s="42"/>
      <c r="GF54" s="42"/>
      <c r="GG54" s="42"/>
      <c r="GH54" s="42"/>
      <c r="GI54" s="42"/>
      <c r="GJ54" s="42"/>
      <c r="GK54" s="42"/>
      <c r="GL54" s="42"/>
      <c r="GM54" s="42"/>
      <c r="GN54" s="42"/>
      <c r="GO54" s="42"/>
      <c r="GP54" s="42"/>
      <c r="GQ54" s="42"/>
      <c r="GR54" s="42"/>
      <c r="GS54" s="42"/>
      <c r="GT54" s="42"/>
      <c r="GU54" s="42"/>
      <c r="GV54" s="42"/>
      <c r="GW54" s="42"/>
      <c r="GX54" s="42"/>
      <c r="GY54" s="42"/>
      <c r="GZ54" s="42"/>
      <c r="HA54" s="42"/>
      <c r="HB54" s="42"/>
      <c r="HC54" s="42"/>
      <c r="HD54" s="42"/>
      <c r="HE54" s="42"/>
      <c r="HF54" s="42"/>
      <c r="HG54" s="42"/>
      <c r="HH54" s="42"/>
      <c r="HI54" s="42"/>
      <c r="HJ54" s="42"/>
      <c r="HK54" s="42"/>
      <c r="HL54" s="42"/>
      <c r="HM54" s="42"/>
      <c r="HN54" s="42"/>
      <c r="HO54" s="42"/>
      <c r="HP54" s="42"/>
      <c r="HQ54" s="42"/>
      <c r="HR54" s="42"/>
      <c r="HS54" s="42"/>
      <c r="HT54" s="42"/>
      <c r="HU54" s="42"/>
      <c r="HV54" s="42"/>
      <c r="HW54" s="42"/>
      <c r="HX54" s="42"/>
      <c r="HY54" s="42"/>
      <c r="HZ54" s="42"/>
      <c r="IA54" s="42"/>
      <c r="IB54" s="42"/>
      <c r="IC54" s="42"/>
      <c r="ID54" s="42"/>
      <c r="IE54" s="42"/>
      <c r="IF54" s="42"/>
      <c r="IG54" s="42"/>
      <c r="IH54" s="42"/>
      <c r="II54" s="42"/>
    </row>
    <row r="55" spans="1:243" s="21" customFormat="1" ht="31.5" x14ac:dyDescent="0.25">
      <c r="A55" s="21">
        <f t="shared" si="2"/>
        <v>47</v>
      </c>
      <c r="B55" s="44"/>
      <c r="C55" s="22" t="s">
        <v>76</v>
      </c>
      <c r="D55" s="10" t="s">
        <v>37</v>
      </c>
      <c r="E55" s="9" t="s">
        <v>20</v>
      </c>
      <c r="F55" s="25" t="s">
        <v>85</v>
      </c>
      <c r="G55" s="25" t="s">
        <v>41</v>
      </c>
      <c r="H55" s="25" t="s">
        <v>102</v>
      </c>
      <c r="I55" s="6" t="s">
        <v>21</v>
      </c>
      <c r="J55" s="9">
        <v>100</v>
      </c>
      <c r="K55" s="11">
        <v>102000</v>
      </c>
      <c r="L55" s="27">
        <f t="shared" si="1"/>
        <v>10200000</v>
      </c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  <c r="FP55" s="42"/>
      <c r="FQ55" s="42"/>
      <c r="FR55" s="42"/>
      <c r="FS55" s="42"/>
      <c r="FT55" s="42"/>
      <c r="FU55" s="42"/>
      <c r="FV55" s="42"/>
      <c r="FW55" s="42"/>
      <c r="FX55" s="42"/>
      <c r="FY55" s="42"/>
      <c r="FZ55" s="42"/>
      <c r="GA55" s="42"/>
      <c r="GB55" s="42"/>
      <c r="GC55" s="42"/>
      <c r="GD55" s="42"/>
      <c r="GE55" s="42"/>
      <c r="GF55" s="42"/>
      <c r="GG55" s="42"/>
      <c r="GH55" s="42"/>
      <c r="GI55" s="42"/>
      <c r="GJ55" s="42"/>
      <c r="GK55" s="42"/>
      <c r="GL55" s="42"/>
      <c r="GM55" s="42"/>
      <c r="GN55" s="42"/>
      <c r="GO55" s="42"/>
      <c r="GP55" s="42"/>
      <c r="GQ55" s="42"/>
      <c r="GR55" s="42"/>
      <c r="GS55" s="42"/>
      <c r="GT55" s="42"/>
      <c r="GU55" s="42"/>
      <c r="GV55" s="42"/>
      <c r="GW55" s="42"/>
      <c r="GX55" s="42"/>
      <c r="GY55" s="42"/>
      <c r="GZ55" s="42"/>
      <c r="HA55" s="42"/>
      <c r="HB55" s="42"/>
      <c r="HC55" s="42"/>
      <c r="HD55" s="42"/>
      <c r="HE55" s="42"/>
      <c r="HF55" s="42"/>
      <c r="HG55" s="42"/>
      <c r="HH55" s="42"/>
      <c r="HI55" s="42"/>
      <c r="HJ55" s="42"/>
      <c r="HK55" s="42"/>
      <c r="HL55" s="42"/>
      <c r="HM55" s="42"/>
      <c r="HN55" s="42"/>
      <c r="HO55" s="42"/>
      <c r="HP55" s="42"/>
      <c r="HQ55" s="42"/>
      <c r="HR55" s="42"/>
      <c r="HS55" s="42"/>
      <c r="HT55" s="42"/>
      <c r="HU55" s="42"/>
      <c r="HV55" s="42"/>
      <c r="HW55" s="42"/>
      <c r="HX55" s="42"/>
      <c r="HY55" s="42"/>
      <c r="HZ55" s="42"/>
      <c r="IA55" s="42"/>
      <c r="IB55" s="42"/>
      <c r="IC55" s="42"/>
      <c r="ID55" s="42"/>
      <c r="IE55" s="42"/>
      <c r="IF55" s="42"/>
      <c r="IG55" s="42"/>
      <c r="IH55" s="42"/>
      <c r="II55" s="42"/>
    </row>
    <row r="56" spans="1:243" s="21" customFormat="1" ht="31.5" x14ac:dyDescent="0.25">
      <c r="A56" s="21">
        <f t="shared" si="2"/>
        <v>48</v>
      </c>
      <c r="B56" s="44"/>
      <c r="C56" s="22" t="s">
        <v>77</v>
      </c>
      <c r="D56" s="10" t="s">
        <v>37</v>
      </c>
      <c r="E56" s="9" t="s">
        <v>20</v>
      </c>
      <c r="F56" s="20">
        <v>2394534</v>
      </c>
      <c r="G56" s="10" t="s">
        <v>97</v>
      </c>
      <c r="H56" s="10" t="s">
        <v>103</v>
      </c>
      <c r="I56" s="6" t="s">
        <v>21</v>
      </c>
      <c r="J56" s="9">
        <v>70</v>
      </c>
      <c r="K56" s="11">
        <v>190000</v>
      </c>
      <c r="L56" s="27">
        <f t="shared" si="1"/>
        <v>13300000</v>
      </c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  <c r="FP56" s="42"/>
      <c r="FQ56" s="42"/>
      <c r="FR56" s="42"/>
      <c r="FS56" s="42"/>
      <c r="FT56" s="42"/>
      <c r="FU56" s="42"/>
      <c r="FV56" s="42"/>
      <c r="FW56" s="42"/>
      <c r="FX56" s="42"/>
      <c r="FY56" s="42"/>
      <c r="FZ56" s="42"/>
      <c r="GA56" s="42"/>
      <c r="GB56" s="42"/>
      <c r="GC56" s="42"/>
      <c r="GD56" s="42"/>
      <c r="GE56" s="42"/>
      <c r="GF56" s="42"/>
      <c r="GG56" s="42"/>
      <c r="GH56" s="42"/>
      <c r="GI56" s="42"/>
      <c r="GJ56" s="42"/>
      <c r="GK56" s="42"/>
      <c r="GL56" s="42"/>
      <c r="GM56" s="42"/>
      <c r="GN56" s="42"/>
      <c r="GO56" s="42"/>
      <c r="GP56" s="42"/>
      <c r="GQ56" s="42"/>
      <c r="GR56" s="42"/>
      <c r="GS56" s="42"/>
      <c r="GT56" s="42"/>
      <c r="GU56" s="42"/>
      <c r="GV56" s="42"/>
      <c r="GW56" s="42"/>
      <c r="GX56" s="42"/>
      <c r="GY56" s="42"/>
      <c r="GZ56" s="42"/>
      <c r="HA56" s="42"/>
      <c r="HB56" s="42"/>
      <c r="HC56" s="42"/>
      <c r="HD56" s="42"/>
      <c r="HE56" s="42"/>
      <c r="HF56" s="42"/>
      <c r="HG56" s="42"/>
      <c r="HH56" s="42"/>
      <c r="HI56" s="42"/>
      <c r="HJ56" s="42"/>
      <c r="HK56" s="42"/>
      <c r="HL56" s="42"/>
      <c r="HM56" s="42"/>
      <c r="HN56" s="42"/>
      <c r="HO56" s="42"/>
      <c r="HP56" s="42"/>
      <c r="HQ56" s="42"/>
      <c r="HR56" s="42"/>
      <c r="HS56" s="42"/>
      <c r="HT56" s="42"/>
      <c r="HU56" s="42"/>
      <c r="HV56" s="42"/>
      <c r="HW56" s="42"/>
      <c r="HX56" s="42"/>
      <c r="HY56" s="42"/>
      <c r="HZ56" s="42"/>
      <c r="IA56" s="42"/>
      <c r="IB56" s="42"/>
      <c r="IC56" s="42"/>
      <c r="ID56" s="42"/>
      <c r="IE56" s="42"/>
      <c r="IF56" s="42"/>
      <c r="IG56" s="42"/>
      <c r="IH56" s="42"/>
      <c r="II56" s="42"/>
    </row>
    <row r="57" spans="1:243" s="21" customFormat="1" ht="31.5" x14ac:dyDescent="0.25">
      <c r="A57" s="21">
        <f t="shared" si="2"/>
        <v>49</v>
      </c>
      <c r="B57" s="51"/>
      <c r="C57" s="29" t="s">
        <v>78</v>
      </c>
      <c r="D57" s="30" t="s">
        <v>37</v>
      </c>
      <c r="E57" s="31" t="s">
        <v>20</v>
      </c>
      <c r="F57" s="31">
        <v>2396525</v>
      </c>
      <c r="G57" s="30" t="s">
        <v>97</v>
      </c>
      <c r="H57" s="30" t="s">
        <v>103</v>
      </c>
      <c r="I57" s="32" t="s">
        <v>21</v>
      </c>
      <c r="J57" s="31">
        <v>75</v>
      </c>
      <c r="K57" s="33">
        <v>280000</v>
      </c>
      <c r="L57" s="34">
        <f t="shared" si="1"/>
        <v>21000000</v>
      </c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  <c r="FP57" s="42"/>
      <c r="FQ57" s="42"/>
      <c r="FR57" s="42"/>
      <c r="FS57" s="42"/>
      <c r="FT57" s="42"/>
      <c r="FU57" s="42"/>
      <c r="FV57" s="42"/>
      <c r="FW57" s="42"/>
      <c r="FX57" s="42"/>
      <c r="FY57" s="42"/>
      <c r="FZ57" s="42"/>
      <c r="GA57" s="42"/>
      <c r="GB57" s="42"/>
      <c r="GC57" s="42"/>
      <c r="GD57" s="42"/>
      <c r="GE57" s="42"/>
      <c r="GF57" s="42"/>
      <c r="GG57" s="42"/>
      <c r="GH57" s="42"/>
      <c r="GI57" s="42"/>
      <c r="GJ57" s="42"/>
      <c r="GK57" s="42"/>
      <c r="GL57" s="42"/>
      <c r="GM57" s="42"/>
      <c r="GN57" s="42"/>
      <c r="GO57" s="42"/>
      <c r="GP57" s="42"/>
      <c r="GQ57" s="42"/>
      <c r="GR57" s="42"/>
      <c r="GS57" s="42"/>
      <c r="GT57" s="42"/>
      <c r="GU57" s="42"/>
      <c r="GV57" s="42"/>
      <c r="GW57" s="42"/>
      <c r="GX57" s="42"/>
      <c r="GY57" s="42"/>
      <c r="GZ57" s="42"/>
      <c r="HA57" s="42"/>
      <c r="HB57" s="42"/>
      <c r="HC57" s="42"/>
      <c r="HD57" s="42"/>
      <c r="HE57" s="42"/>
      <c r="HF57" s="42"/>
      <c r="HG57" s="42"/>
      <c r="HH57" s="42"/>
      <c r="HI57" s="42"/>
      <c r="HJ57" s="42"/>
      <c r="HK57" s="42"/>
      <c r="HL57" s="42"/>
      <c r="HM57" s="42"/>
      <c r="HN57" s="42"/>
      <c r="HO57" s="42"/>
      <c r="HP57" s="42"/>
      <c r="HQ57" s="42"/>
      <c r="HR57" s="42"/>
      <c r="HS57" s="42"/>
      <c r="HT57" s="42"/>
      <c r="HU57" s="42"/>
      <c r="HV57" s="42"/>
      <c r="HW57" s="42"/>
      <c r="HX57" s="42"/>
      <c r="HY57" s="42"/>
      <c r="HZ57" s="42"/>
      <c r="IA57" s="42"/>
      <c r="IB57" s="42"/>
      <c r="IC57" s="42"/>
      <c r="ID57" s="42"/>
      <c r="IE57" s="42"/>
      <c r="IF57" s="42"/>
      <c r="IG57" s="42"/>
      <c r="IH57" s="42"/>
      <c r="II57" s="42"/>
    </row>
    <row r="58" spans="1:243" ht="54" x14ac:dyDescent="0.3">
      <c r="A58" s="14">
        <f t="shared" si="2"/>
        <v>50</v>
      </c>
      <c r="B58" s="44" t="s">
        <v>183</v>
      </c>
      <c r="C58" s="22" t="s">
        <v>163</v>
      </c>
      <c r="D58" s="10" t="s">
        <v>37</v>
      </c>
      <c r="E58" s="9" t="s">
        <v>79</v>
      </c>
      <c r="F58" s="25" t="s">
        <v>106</v>
      </c>
      <c r="G58" s="25" t="s">
        <v>107</v>
      </c>
      <c r="H58" s="25">
        <v>311290513</v>
      </c>
      <c r="I58" s="6" t="s">
        <v>162</v>
      </c>
      <c r="J58" s="9">
        <v>1</v>
      </c>
      <c r="K58" s="27">
        <v>8289000</v>
      </c>
      <c r="L58" s="27">
        <v>8289000</v>
      </c>
      <c r="M58" s="28">
        <v>45564</v>
      </c>
      <c r="N58" s="38" t="s">
        <v>173</v>
      </c>
    </row>
    <row r="59" spans="1:243" ht="54" x14ac:dyDescent="0.3">
      <c r="A59" s="14">
        <f t="shared" si="2"/>
        <v>51</v>
      </c>
      <c r="B59" s="44"/>
      <c r="C59" s="22" t="s">
        <v>163</v>
      </c>
      <c r="D59" s="10" t="s">
        <v>37</v>
      </c>
      <c r="E59" s="9" t="s">
        <v>79</v>
      </c>
      <c r="F59" s="25" t="s">
        <v>109</v>
      </c>
      <c r="G59" s="25" t="s">
        <v>91</v>
      </c>
      <c r="H59" s="25" t="s">
        <v>110</v>
      </c>
      <c r="I59" s="6" t="s">
        <v>162</v>
      </c>
      <c r="J59" s="9">
        <v>1</v>
      </c>
      <c r="K59" s="27">
        <v>9200000</v>
      </c>
      <c r="L59" s="27">
        <v>9200000</v>
      </c>
      <c r="M59" s="28">
        <v>45555</v>
      </c>
      <c r="N59" s="38" t="s">
        <v>173</v>
      </c>
    </row>
    <row r="60" spans="1:243" ht="36" x14ac:dyDescent="0.3">
      <c r="A60" s="14">
        <f t="shared" si="2"/>
        <v>52</v>
      </c>
      <c r="B60" s="44"/>
      <c r="C60" s="22" t="s">
        <v>166</v>
      </c>
      <c r="D60" s="10" t="s">
        <v>37</v>
      </c>
      <c r="E60" s="9" t="s">
        <v>79</v>
      </c>
      <c r="F60" s="25" t="s">
        <v>113</v>
      </c>
      <c r="G60" s="25" t="s">
        <v>114</v>
      </c>
      <c r="H60" s="25" t="s">
        <v>115</v>
      </c>
      <c r="I60" s="6" t="s">
        <v>162</v>
      </c>
      <c r="J60" s="9">
        <f t="shared" ref="J60:J115" si="3">+L60/K60</f>
        <v>1</v>
      </c>
      <c r="K60" s="11">
        <v>10200000</v>
      </c>
      <c r="L60" s="27">
        <v>10200000</v>
      </c>
      <c r="M60" s="28">
        <v>45548</v>
      </c>
      <c r="N60" s="38" t="s">
        <v>173</v>
      </c>
    </row>
    <row r="61" spans="1:243" ht="31.5" x14ac:dyDescent="0.3">
      <c r="A61" s="14">
        <f t="shared" si="2"/>
        <v>53</v>
      </c>
      <c r="B61" s="44"/>
      <c r="C61" s="22" t="s">
        <v>167</v>
      </c>
      <c r="D61" s="10" t="s">
        <v>37</v>
      </c>
      <c r="E61" s="9" t="s">
        <v>79</v>
      </c>
      <c r="F61" s="25" t="s">
        <v>116</v>
      </c>
      <c r="G61" s="25" t="s">
        <v>114</v>
      </c>
      <c r="H61" s="25" t="s">
        <v>115</v>
      </c>
      <c r="I61" s="6" t="s">
        <v>162</v>
      </c>
      <c r="J61" s="9">
        <f t="shared" si="3"/>
        <v>50000</v>
      </c>
      <c r="K61" s="11">
        <v>248</v>
      </c>
      <c r="L61" s="27">
        <v>12400000</v>
      </c>
      <c r="M61" s="28">
        <v>45546</v>
      </c>
      <c r="N61" s="38" t="s">
        <v>173</v>
      </c>
    </row>
    <row r="62" spans="1:243" ht="36" x14ac:dyDescent="0.3">
      <c r="A62" s="14">
        <f t="shared" si="2"/>
        <v>54</v>
      </c>
      <c r="B62" s="44"/>
      <c r="C62" s="22" t="s">
        <v>165</v>
      </c>
      <c r="D62" s="10" t="s">
        <v>37</v>
      </c>
      <c r="E62" s="9" t="s">
        <v>20</v>
      </c>
      <c r="F62" s="25" t="s">
        <v>117</v>
      </c>
      <c r="G62" s="25" t="s">
        <v>111</v>
      </c>
      <c r="H62" s="25" t="s">
        <v>112</v>
      </c>
      <c r="I62" s="6" t="s">
        <v>162</v>
      </c>
      <c r="J62" s="9">
        <f t="shared" si="3"/>
        <v>1</v>
      </c>
      <c r="K62" s="11">
        <v>11900000</v>
      </c>
      <c r="L62" s="27">
        <v>11900000</v>
      </c>
      <c r="M62" s="28">
        <v>45543</v>
      </c>
      <c r="N62" s="38" t="s">
        <v>173</v>
      </c>
    </row>
    <row r="63" spans="1:243" ht="36" x14ac:dyDescent="0.3">
      <c r="A63" s="14">
        <f t="shared" si="2"/>
        <v>55</v>
      </c>
      <c r="B63" s="44"/>
      <c r="C63" s="22" t="s">
        <v>168</v>
      </c>
      <c r="D63" s="10" t="s">
        <v>37</v>
      </c>
      <c r="E63" s="9" t="s">
        <v>79</v>
      </c>
      <c r="F63" s="25" t="s">
        <v>118</v>
      </c>
      <c r="G63" s="25" t="s">
        <v>119</v>
      </c>
      <c r="H63" s="25" t="s">
        <v>120</v>
      </c>
      <c r="I63" s="6" t="s">
        <v>162</v>
      </c>
      <c r="J63" s="9">
        <f t="shared" si="3"/>
        <v>1</v>
      </c>
      <c r="K63" s="11">
        <v>12400000</v>
      </c>
      <c r="L63" s="27">
        <v>12400000</v>
      </c>
      <c r="M63" s="28">
        <v>45541</v>
      </c>
      <c r="N63" s="38" t="s">
        <v>173</v>
      </c>
    </row>
    <row r="64" spans="1:243" ht="54" x14ac:dyDescent="0.3">
      <c r="A64" s="14">
        <f t="shared" si="2"/>
        <v>56</v>
      </c>
      <c r="B64" s="44"/>
      <c r="C64" s="22" t="s">
        <v>169</v>
      </c>
      <c r="D64" s="10" t="s">
        <v>37</v>
      </c>
      <c r="E64" s="9" t="s">
        <v>79</v>
      </c>
      <c r="F64" s="25" t="s">
        <v>121</v>
      </c>
      <c r="G64" s="25" t="s">
        <v>53</v>
      </c>
      <c r="H64" s="25" t="s">
        <v>122</v>
      </c>
      <c r="I64" s="6" t="s">
        <v>162</v>
      </c>
      <c r="J64" s="9">
        <f t="shared" si="3"/>
        <v>1</v>
      </c>
      <c r="K64" s="11">
        <v>8482000</v>
      </c>
      <c r="L64" s="27">
        <v>8482000</v>
      </c>
      <c r="M64" s="28">
        <v>45539</v>
      </c>
      <c r="N64" s="38" t="s">
        <v>174</v>
      </c>
    </row>
    <row r="65" spans="1:14" ht="18.75" customHeight="1" x14ac:dyDescent="0.3">
      <c r="A65" s="14">
        <f t="shared" si="2"/>
        <v>57</v>
      </c>
      <c r="B65" s="44"/>
      <c r="C65" s="22" t="s">
        <v>169</v>
      </c>
      <c r="D65" s="10" t="s">
        <v>37</v>
      </c>
      <c r="E65" s="9" t="s">
        <v>79</v>
      </c>
      <c r="F65" s="25" t="s">
        <v>123</v>
      </c>
      <c r="G65" s="25" t="s">
        <v>53</v>
      </c>
      <c r="H65" s="25" t="s">
        <v>122</v>
      </c>
      <c r="I65" s="6" t="s">
        <v>162</v>
      </c>
      <c r="J65" s="9">
        <f t="shared" si="3"/>
        <v>1</v>
      </c>
      <c r="K65" s="27">
        <v>6275000</v>
      </c>
      <c r="L65" s="27">
        <v>6275000</v>
      </c>
      <c r="M65" s="28">
        <v>45539</v>
      </c>
      <c r="N65" s="38" t="s">
        <v>174</v>
      </c>
    </row>
    <row r="66" spans="1:14" ht="36" x14ac:dyDescent="0.3">
      <c r="A66" s="14">
        <f t="shared" si="2"/>
        <v>58</v>
      </c>
      <c r="B66" s="44"/>
      <c r="C66" s="22" t="s">
        <v>170</v>
      </c>
      <c r="D66" s="10" t="s">
        <v>37</v>
      </c>
      <c r="E66" s="9" t="s">
        <v>79</v>
      </c>
      <c r="F66" s="25" t="s">
        <v>124</v>
      </c>
      <c r="G66" s="25" t="s">
        <v>125</v>
      </c>
      <c r="H66" s="25" t="s">
        <v>126</v>
      </c>
      <c r="I66" s="6" t="s">
        <v>162</v>
      </c>
      <c r="J66" s="9">
        <f t="shared" si="3"/>
        <v>1</v>
      </c>
      <c r="K66" s="27">
        <v>1489000</v>
      </c>
      <c r="L66" s="27">
        <v>1489000</v>
      </c>
      <c r="M66" s="28">
        <v>45532</v>
      </c>
      <c r="N66" s="38" t="s">
        <v>173</v>
      </c>
    </row>
    <row r="67" spans="1:14" ht="36" x14ac:dyDescent="0.3">
      <c r="A67" s="14">
        <f t="shared" si="2"/>
        <v>59</v>
      </c>
      <c r="B67" s="44"/>
      <c r="C67" s="22" t="s">
        <v>166</v>
      </c>
      <c r="D67" s="10" t="s">
        <v>37</v>
      </c>
      <c r="E67" s="9" t="s">
        <v>79</v>
      </c>
      <c r="F67" s="25" t="s">
        <v>127</v>
      </c>
      <c r="G67" s="25" t="s">
        <v>114</v>
      </c>
      <c r="H67" s="25" t="s">
        <v>115</v>
      </c>
      <c r="I67" s="6" t="s">
        <v>162</v>
      </c>
      <c r="J67" s="9">
        <f t="shared" si="3"/>
        <v>1</v>
      </c>
      <c r="K67" s="27">
        <v>10400000</v>
      </c>
      <c r="L67" s="27">
        <v>10400000</v>
      </c>
      <c r="M67" s="28">
        <v>45525</v>
      </c>
      <c r="N67" s="38" t="s">
        <v>173</v>
      </c>
    </row>
    <row r="68" spans="1:14" ht="36" x14ac:dyDescent="0.3">
      <c r="A68" s="14">
        <f t="shared" si="2"/>
        <v>60</v>
      </c>
      <c r="B68" s="44"/>
      <c r="C68" s="22" t="s">
        <v>171</v>
      </c>
      <c r="D68" s="10" t="s">
        <v>37</v>
      </c>
      <c r="E68" s="9" t="s">
        <v>79</v>
      </c>
      <c r="F68" s="25" t="s">
        <v>128</v>
      </c>
      <c r="G68" s="25" t="s">
        <v>111</v>
      </c>
      <c r="H68" s="25" t="s">
        <v>112</v>
      </c>
      <c r="I68" s="6" t="s">
        <v>162</v>
      </c>
      <c r="J68" s="9">
        <f t="shared" si="3"/>
        <v>1</v>
      </c>
      <c r="K68" s="27">
        <v>6900000</v>
      </c>
      <c r="L68" s="27">
        <v>6900000</v>
      </c>
      <c r="M68" s="28">
        <v>45522</v>
      </c>
      <c r="N68" s="38" t="s">
        <v>173</v>
      </c>
    </row>
    <row r="69" spans="1:14" ht="36" x14ac:dyDescent="0.3">
      <c r="A69" s="14">
        <f t="shared" si="2"/>
        <v>61</v>
      </c>
      <c r="B69" s="44"/>
      <c r="C69" s="22" t="s">
        <v>165</v>
      </c>
      <c r="D69" s="10" t="s">
        <v>37</v>
      </c>
      <c r="E69" s="9" t="s">
        <v>79</v>
      </c>
      <c r="F69" s="25" t="s">
        <v>129</v>
      </c>
      <c r="G69" s="25" t="s">
        <v>111</v>
      </c>
      <c r="H69" s="25" t="s">
        <v>112</v>
      </c>
      <c r="I69" s="6" t="s">
        <v>162</v>
      </c>
      <c r="J69" s="9">
        <f t="shared" si="3"/>
        <v>1</v>
      </c>
      <c r="K69" s="27">
        <v>9800000</v>
      </c>
      <c r="L69" s="27">
        <v>9800000</v>
      </c>
      <c r="M69" s="28">
        <v>45522</v>
      </c>
      <c r="N69" s="38" t="s">
        <v>173</v>
      </c>
    </row>
    <row r="70" spans="1:14" ht="36" x14ac:dyDescent="0.3">
      <c r="A70" s="14">
        <f t="shared" si="2"/>
        <v>62</v>
      </c>
      <c r="B70" s="44"/>
      <c r="C70" s="22" t="s">
        <v>168</v>
      </c>
      <c r="D70" s="10" t="s">
        <v>37</v>
      </c>
      <c r="E70" s="9" t="s">
        <v>79</v>
      </c>
      <c r="F70" s="25" t="s">
        <v>130</v>
      </c>
      <c r="G70" s="25" t="s">
        <v>131</v>
      </c>
      <c r="H70" s="25" t="s">
        <v>132</v>
      </c>
      <c r="I70" s="6" t="s">
        <v>162</v>
      </c>
      <c r="J70" s="9">
        <f t="shared" si="3"/>
        <v>1</v>
      </c>
      <c r="K70" s="27">
        <v>13000000</v>
      </c>
      <c r="L70" s="27">
        <v>13000000</v>
      </c>
      <c r="M70" s="28">
        <v>45520</v>
      </c>
      <c r="N70" s="38" t="s">
        <v>173</v>
      </c>
    </row>
    <row r="71" spans="1:14" ht="31.5" x14ac:dyDescent="0.3">
      <c r="A71" s="14">
        <f t="shared" si="2"/>
        <v>63</v>
      </c>
      <c r="B71" s="44"/>
      <c r="C71" s="22" t="s">
        <v>172</v>
      </c>
      <c r="D71" s="10" t="s">
        <v>37</v>
      </c>
      <c r="E71" s="9" t="s">
        <v>79</v>
      </c>
      <c r="F71" s="25" t="s">
        <v>133</v>
      </c>
      <c r="G71" s="25" t="s">
        <v>134</v>
      </c>
      <c r="H71" s="25" t="s">
        <v>135</v>
      </c>
      <c r="I71" s="6" t="s">
        <v>162</v>
      </c>
      <c r="J71" s="9">
        <f t="shared" si="3"/>
        <v>1</v>
      </c>
      <c r="K71" s="27">
        <v>10200000</v>
      </c>
      <c r="L71" s="27">
        <v>10200000</v>
      </c>
      <c r="M71" s="28">
        <v>45519</v>
      </c>
      <c r="N71" s="38" t="s">
        <v>173</v>
      </c>
    </row>
    <row r="72" spans="1:14" ht="31.5" x14ac:dyDescent="0.3">
      <c r="A72" s="14">
        <f t="shared" si="2"/>
        <v>64</v>
      </c>
      <c r="B72" s="44"/>
      <c r="C72" s="22" t="s">
        <v>35</v>
      </c>
      <c r="D72" s="10" t="s">
        <v>37</v>
      </c>
      <c r="E72" s="9" t="s">
        <v>79</v>
      </c>
      <c r="F72" s="25" t="s">
        <v>136</v>
      </c>
      <c r="G72" s="25" t="s">
        <v>137</v>
      </c>
      <c r="H72" s="25" t="s">
        <v>138</v>
      </c>
      <c r="I72" s="6" t="s">
        <v>162</v>
      </c>
      <c r="J72" s="9">
        <f t="shared" si="3"/>
        <v>1</v>
      </c>
      <c r="K72" s="27">
        <v>951000</v>
      </c>
      <c r="L72" s="27">
        <v>951000</v>
      </c>
      <c r="M72" s="28">
        <v>45513</v>
      </c>
      <c r="N72" s="38" t="s">
        <v>175</v>
      </c>
    </row>
    <row r="73" spans="1:14" ht="54" x14ac:dyDescent="0.3">
      <c r="A73" s="14">
        <f t="shared" si="2"/>
        <v>65</v>
      </c>
      <c r="B73" s="44"/>
      <c r="C73" s="22" t="s">
        <v>169</v>
      </c>
      <c r="D73" s="10" t="s">
        <v>37</v>
      </c>
      <c r="E73" s="9" t="s">
        <v>79</v>
      </c>
      <c r="F73" s="25" t="s">
        <v>139</v>
      </c>
      <c r="G73" s="25" t="s">
        <v>53</v>
      </c>
      <c r="H73" s="25" t="s">
        <v>122</v>
      </c>
      <c r="I73" s="6" t="s">
        <v>162</v>
      </c>
      <c r="J73" s="9">
        <f t="shared" si="3"/>
        <v>1</v>
      </c>
      <c r="K73" s="27">
        <v>4985000</v>
      </c>
      <c r="L73" s="27">
        <v>4985000</v>
      </c>
      <c r="M73" s="28">
        <v>45512</v>
      </c>
      <c r="N73" s="38" t="s">
        <v>174</v>
      </c>
    </row>
    <row r="74" spans="1:14" ht="31.5" x14ac:dyDescent="0.3">
      <c r="A74" s="14">
        <f t="shared" si="2"/>
        <v>66</v>
      </c>
      <c r="B74" s="44"/>
      <c r="C74" s="22" t="s">
        <v>65</v>
      </c>
      <c r="D74" s="10" t="s">
        <v>37</v>
      </c>
      <c r="E74" s="9" t="s">
        <v>20</v>
      </c>
      <c r="F74" s="25" t="s">
        <v>140</v>
      </c>
      <c r="G74" s="25" t="s">
        <v>141</v>
      </c>
      <c r="H74" s="25" t="s">
        <v>142</v>
      </c>
      <c r="I74" s="6" t="s">
        <v>21</v>
      </c>
      <c r="J74" s="9">
        <f t="shared" si="3"/>
        <v>10000</v>
      </c>
      <c r="K74" s="27">
        <v>15990</v>
      </c>
      <c r="L74" s="27">
        <v>159900000</v>
      </c>
      <c r="M74" s="28">
        <v>45508</v>
      </c>
      <c r="N74" s="38" t="s">
        <v>175</v>
      </c>
    </row>
    <row r="75" spans="1:14" ht="31.5" x14ac:dyDescent="0.3">
      <c r="A75" s="14">
        <f t="shared" si="2"/>
        <v>67</v>
      </c>
      <c r="B75" s="44"/>
      <c r="C75" s="22" t="s">
        <v>177</v>
      </c>
      <c r="D75" s="10" t="s">
        <v>37</v>
      </c>
      <c r="E75" s="9" t="s">
        <v>20</v>
      </c>
      <c r="F75" s="25" t="s">
        <v>143</v>
      </c>
      <c r="G75" s="25" t="s">
        <v>144</v>
      </c>
      <c r="H75" s="25" t="s">
        <v>145</v>
      </c>
      <c r="I75" s="6" t="s">
        <v>21</v>
      </c>
      <c r="J75" s="9">
        <f t="shared" si="3"/>
        <v>20</v>
      </c>
      <c r="K75" s="27">
        <v>598999</v>
      </c>
      <c r="L75" s="27">
        <v>11979980</v>
      </c>
      <c r="M75" s="28">
        <v>45506</v>
      </c>
      <c r="N75" s="38" t="s">
        <v>175</v>
      </c>
    </row>
    <row r="76" spans="1:14" ht="31.5" x14ac:dyDescent="0.3">
      <c r="A76" s="14">
        <f t="shared" si="2"/>
        <v>68</v>
      </c>
      <c r="B76" s="44"/>
      <c r="C76" s="22" t="s">
        <v>178</v>
      </c>
      <c r="D76" s="10" t="s">
        <v>37</v>
      </c>
      <c r="E76" s="9" t="s">
        <v>20</v>
      </c>
      <c r="F76" s="25" t="s">
        <v>146</v>
      </c>
      <c r="G76" s="25" t="s">
        <v>125</v>
      </c>
      <c r="H76" s="25" t="s">
        <v>126</v>
      </c>
      <c r="I76" s="6" t="s">
        <v>21</v>
      </c>
      <c r="J76" s="9">
        <f t="shared" si="3"/>
        <v>50</v>
      </c>
      <c r="K76" s="27">
        <v>19900</v>
      </c>
      <c r="L76" s="27">
        <v>995000</v>
      </c>
      <c r="M76" s="28">
        <v>45503</v>
      </c>
      <c r="N76" s="38" t="s">
        <v>176</v>
      </c>
    </row>
    <row r="77" spans="1:14" ht="54" x14ac:dyDescent="0.3">
      <c r="A77" s="14">
        <f t="shared" si="2"/>
        <v>69</v>
      </c>
      <c r="B77" s="44"/>
      <c r="C77" s="22" t="s">
        <v>169</v>
      </c>
      <c r="D77" s="10" t="s">
        <v>37</v>
      </c>
      <c r="E77" s="9" t="s">
        <v>79</v>
      </c>
      <c r="F77" s="25" t="s">
        <v>147</v>
      </c>
      <c r="G77" s="25" t="s">
        <v>53</v>
      </c>
      <c r="H77" s="25" t="s">
        <v>122</v>
      </c>
      <c r="I77" s="6" t="s">
        <v>162</v>
      </c>
      <c r="J77" s="9">
        <f t="shared" si="3"/>
        <v>1</v>
      </c>
      <c r="K77" s="27">
        <v>2520000</v>
      </c>
      <c r="L77" s="27">
        <v>2520000</v>
      </c>
      <c r="M77" s="28">
        <v>45500</v>
      </c>
      <c r="N77" s="38" t="s">
        <v>174</v>
      </c>
    </row>
    <row r="78" spans="1:14" ht="36" x14ac:dyDescent="0.3">
      <c r="A78" s="14">
        <f t="shared" si="2"/>
        <v>70</v>
      </c>
      <c r="B78" s="44"/>
      <c r="C78" s="22" t="s">
        <v>179</v>
      </c>
      <c r="D78" s="10" t="s">
        <v>37</v>
      </c>
      <c r="E78" s="9" t="s">
        <v>79</v>
      </c>
      <c r="F78" s="25" t="s">
        <v>148</v>
      </c>
      <c r="G78" s="25" t="s">
        <v>149</v>
      </c>
      <c r="H78" s="25" t="s">
        <v>150</v>
      </c>
      <c r="I78" s="6" t="s">
        <v>21</v>
      </c>
      <c r="J78" s="9">
        <f t="shared" si="3"/>
        <v>680</v>
      </c>
      <c r="K78" s="27">
        <v>15000</v>
      </c>
      <c r="L78" s="27">
        <v>10200000</v>
      </c>
      <c r="M78" s="28">
        <v>45438</v>
      </c>
      <c r="N78" s="38" t="s">
        <v>173</v>
      </c>
    </row>
    <row r="79" spans="1:14" ht="36" x14ac:dyDescent="0.3">
      <c r="A79" s="14">
        <f t="shared" si="2"/>
        <v>71</v>
      </c>
      <c r="B79" s="44"/>
      <c r="C79" s="22" t="s">
        <v>180</v>
      </c>
      <c r="D79" s="10" t="s">
        <v>37</v>
      </c>
      <c r="E79" s="9" t="s">
        <v>20</v>
      </c>
      <c r="F79" s="25" t="s">
        <v>151</v>
      </c>
      <c r="G79" s="25" t="s">
        <v>125</v>
      </c>
      <c r="H79" s="25" t="s">
        <v>126</v>
      </c>
      <c r="I79" s="6" t="s">
        <v>21</v>
      </c>
      <c r="J79" s="9">
        <f t="shared" si="3"/>
        <v>200</v>
      </c>
      <c r="K79" s="27">
        <v>107583</v>
      </c>
      <c r="L79" s="27">
        <v>21516600</v>
      </c>
      <c r="M79" s="28">
        <v>45498</v>
      </c>
      <c r="N79" s="38" t="s">
        <v>175</v>
      </c>
    </row>
    <row r="80" spans="1:14" ht="36" x14ac:dyDescent="0.3">
      <c r="A80" s="14">
        <f t="shared" si="2"/>
        <v>72</v>
      </c>
      <c r="B80" s="44"/>
      <c r="C80" s="22" t="s">
        <v>181</v>
      </c>
      <c r="D80" s="10" t="s">
        <v>37</v>
      </c>
      <c r="E80" s="9" t="s">
        <v>79</v>
      </c>
      <c r="F80" s="25" t="s">
        <v>152</v>
      </c>
      <c r="G80" s="25" t="s">
        <v>134</v>
      </c>
      <c r="H80" s="25" t="s">
        <v>135</v>
      </c>
      <c r="I80" s="6" t="s">
        <v>162</v>
      </c>
      <c r="J80" s="9">
        <f t="shared" si="3"/>
        <v>1</v>
      </c>
      <c r="K80" s="27">
        <v>13000000</v>
      </c>
      <c r="L80" s="27">
        <v>13000000</v>
      </c>
      <c r="M80" s="28">
        <v>45492</v>
      </c>
      <c r="N80" s="38" t="s">
        <v>173</v>
      </c>
    </row>
    <row r="81" spans="1:14" ht="31.5" x14ac:dyDescent="0.3">
      <c r="A81" s="14">
        <f t="shared" si="2"/>
        <v>73</v>
      </c>
      <c r="B81" s="44"/>
      <c r="C81" s="22" t="s">
        <v>74</v>
      </c>
      <c r="D81" s="10" t="s">
        <v>37</v>
      </c>
      <c r="E81" s="9" t="s">
        <v>20</v>
      </c>
      <c r="F81" s="25" t="s">
        <v>153</v>
      </c>
      <c r="G81" s="25" t="s">
        <v>154</v>
      </c>
      <c r="H81" s="25" t="s">
        <v>155</v>
      </c>
      <c r="I81" s="6" t="s">
        <v>21</v>
      </c>
      <c r="J81" s="9">
        <f t="shared" si="3"/>
        <v>2000</v>
      </c>
      <c r="K81" s="27">
        <v>6898</v>
      </c>
      <c r="L81" s="27">
        <v>13796000</v>
      </c>
      <c r="M81" s="28">
        <v>45491</v>
      </c>
      <c r="N81" s="38" t="s">
        <v>175</v>
      </c>
    </row>
    <row r="82" spans="1:14" ht="31.5" x14ac:dyDescent="0.3">
      <c r="A82" s="14">
        <f t="shared" si="2"/>
        <v>74</v>
      </c>
      <c r="B82" s="44"/>
      <c r="C82" s="22" t="s">
        <v>74</v>
      </c>
      <c r="D82" s="10" t="s">
        <v>37</v>
      </c>
      <c r="E82" s="9" t="s">
        <v>20</v>
      </c>
      <c r="F82" s="25" t="s">
        <v>156</v>
      </c>
      <c r="G82" s="25" t="s">
        <v>154</v>
      </c>
      <c r="H82" s="25" t="s">
        <v>155</v>
      </c>
      <c r="I82" s="6" t="s">
        <v>21</v>
      </c>
      <c r="J82" s="9">
        <f t="shared" si="3"/>
        <v>4000</v>
      </c>
      <c r="K82" s="27">
        <v>6298</v>
      </c>
      <c r="L82" s="27">
        <v>25192000</v>
      </c>
      <c r="M82" s="28">
        <v>45491</v>
      </c>
      <c r="N82" s="38" t="s">
        <v>175</v>
      </c>
    </row>
    <row r="83" spans="1:14" ht="36" x14ac:dyDescent="0.3">
      <c r="A83" s="14">
        <f t="shared" si="2"/>
        <v>75</v>
      </c>
      <c r="B83" s="44"/>
      <c r="C83" s="22" t="s">
        <v>182</v>
      </c>
      <c r="D83" s="10" t="s">
        <v>37</v>
      </c>
      <c r="E83" s="9" t="s">
        <v>79</v>
      </c>
      <c r="F83" s="25" t="s">
        <v>158</v>
      </c>
      <c r="G83" s="25" t="s">
        <v>159</v>
      </c>
      <c r="H83" s="25" t="s">
        <v>160</v>
      </c>
      <c r="I83" s="6" t="s">
        <v>162</v>
      </c>
      <c r="J83" s="9">
        <f t="shared" si="3"/>
        <v>4</v>
      </c>
      <c r="K83" s="27">
        <v>1850000</v>
      </c>
      <c r="L83" s="27">
        <v>7400000</v>
      </c>
      <c r="M83" s="28">
        <v>45476</v>
      </c>
      <c r="N83" s="38" t="s">
        <v>173</v>
      </c>
    </row>
    <row r="84" spans="1:14" ht="31.5" x14ac:dyDescent="0.3">
      <c r="A84" s="14">
        <f t="shared" si="2"/>
        <v>76</v>
      </c>
      <c r="B84" s="44"/>
      <c r="C84" s="22" t="s">
        <v>72</v>
      </c>
      <c r="D84" s="10" t="s">
        <v>37</v>
      </c>
      <c r="E84" s="9" t="s">
        <v>20</v>
      </c>
      <c r="F84" s="25" t="s">
        <v>161</v>
      </c>
      <c r="G84" s="25" t="s">
        <v>93</v>
      </c>
      <c r="H84" s="25" t="s">
        <v>157</v>
      </c>
      <c r="I84" s="6" t="s">
        <v>105</v>
      </c>
      <c r="J84" s="9">
        <f t="shared" si="3"/>
        <v>500</v>
      </c>
      <c r="K84" s="27">
        <v>115000</v>
      </c>
      <c r="L84" s="27">
        <v>57500000</v>
      </c>
      <c r="M84" s="28">
        <v>45473</v>
      </c>
      <c r="N84" s="38" t="s">
        <v>175</v>
      </c>
    </row>
    <row r="85" spans="1:14" ht="31.5" x14ac:dyDescent="0.3">
      <c r="A85" s="14">
        <f t="shared" si="2"/>
        <v>77</v>
      </c>
      <c r="B85" s="44"/>
      <c r="C85" s="22" t="s">
        <v>231</v>
      </c>
      <c r="D85" s="10" t="s">
        <v>38</v>
      </c>
      <c r="E85" s="9" t="s">
        <v>20</v>
      </c>
      <c r="F85" s="25" t="s">
        <v>200</v>
      </c>
      <c r="G85" s="25" t="s">
        <v>91</v>
      </c>
      <c r="H85" s="25" t="s">
        <v>110</v>
      </c>
      <c r="I85" s="6" t="s">
        <v>62</v>
      </c>
      <c r="J85" s="9">
        <f t="shared" si="3"/>
        <v>1</v>
      </c>
      <c r="K85" s="27">
        <v>6900000</v>
      </c>
      <c r="L85" s="27">
        <v>6900000</v>
      </c>
      <c r="M85" s="28">
        <v>45555</v>
      </c>
      <c r="N85" s="38" t="s">
        <v>175</v>
      </c>
    </row>
    <row r="86" spans="1:14" ht="31.5" x14ac:dyDescent="0.3">
      <c r="A86" s="14">
        <f t="shared" si="2"/>
        <v>78</v>
      </c>
      <c r="B86" s="44"/>
      <c r="C86" s="22" t="s">
        <v>172</v>
      </c>
      <c r="D86" s="10" t="s">
        <v>38</v>
      </c>
      <c r="E86" s="9" t="s">
        <v>79</v>
      </c>
      <c r="F86" s="25" t="s">
        <v>201</v>
      </c>
      <c r="G86" s="25" t="s">
        <v>134</v>
      </c>
      <c r="H86" s="25" t="s">
        <v>135</v>
      </c>
      <c r="I86" s="6" t="s">
        <v>21</v>
      </c>
      <c r="J86" s="9">
        <f t="shared" si="3"/>
        <v>1</v>
      </c>
      <c r="K86" s="27">
        <v>13000000</v>
      </c>
      <c r="L86" s="27">
        <v>13000000</v>
      </c>
      <c r="M86" s="28">
        <v>45547</v>
      </c>
      <c r="N86" s="38" t="s">
        <v>173</v>
      </c>
    </row>
    <row r="87" spans="1:14" ht="36" x14ac:dyDescent="0.3">
      <c r="A87" s="14">
        <f t="shared" si="2"/>
        <v>79</v>
      </c>
      <c r="B87" s="44"/>
      <c r="C87" s="22" t="s">
        <v>171</v>
      </c>
      <c r="D87" s="10" t="s">
        <v>38</v>
      </c>
      <c r="E87" s="9" t="s">
        <v>79</v>
      </c>
      <c r="F87" s="25" t="s">
        <v>202</v>
      </c>
      <c r="G87" s="25" t="s">
        <v>111</v>
      </c>
      <c r="H87" s="25" t="s">
        <v>112</v>
      </c>
      <c r="I87" s="6" t="s">
        <v>162</v>
      </c>
      <c r="J87" s="9">
        <f t="shared" si="3"/>
        <v>1</v>
      </c>
      <c r="K87" s="27">
        <v>5300000</v>
      </c>
      <c r="L87" s="27">
        <v>5300000</v>
      </c>
      <c r="M87" s="28">
        <v>45543</v>
      </c>
      <c r="N87" s="38" t="s">
        <v>173</v>
      </c>
    </row>
    <row r="88" spans="1:14" ht="36" x14ac:dyDescent="0.3">
      <c r="A88" s="14">
        <f t="shared" si="2"/>
        <v>80</v>
      </c>
      <c r="B88" s="44"/>
      <c r="C88" s="22" t="s">
        <v>171</v>
      </c>
      <c r="D88" s="10" t="s">
        <v>38</v>
      </c>
      <c r="E88" s="9" t="s">
        <v>79</v>
      </c>
      <c r="F88" s="25" t="s">
        <v>203</v>
      </c>
      <c r="G88" s="25" t="s">
        <v>111</v>
      </c>
      <c r="H88" s="25" t="s">
        <v>112</v>
      </c>
      <c r="I88" s="6" t="s">
        <v>162</v>
      </c>
      <c r="J88" s="9">
        <f t="shared" si="3"/>
        <v>1</v>
      </c>
      <c r="K88" s="27">
        <v>9000000</v>
      </c>
      <c r="L88" s="27">
        <v>9000000</v>
      </c>
      <c r="M88" s="28">
        <v>45543</v>
      </c>
      <c r="N88" s="38" t="s">
        <v>173</v>
      </c>
    </row>
    <row r="89" spans="1:14" ht="31.5" x14ac:dyDescent="0.3">
      <c r="A89" s="14">
        <f t="shared" si="2"/>
        <v>81</v>
      </c>
      <c r="B89" s="44"/>
      <c r="C89" s="22" t="s">
        <v>232</v>
      </c>
      <c r="D89" s="10" t="s">
        <v>38</v>
      </c>
      <c r="E89" s="9" t="s">
        <v>79</v>
      </c>
      <c r="F89" s="25" t="s">
        <v>204</v>
      </c>
      <c r="G89" s="25" t="s">
        <v>149</v>
      </c>
      <c r="H89" s="25" t="s">
        <v>150</v>
      </c>
      <c r="I89" s="6" t="s">
        <v>164</v>
      </c>
      <c r="J89" s="9">
        <f t="shared" si="3"/>
        <v>37</v>
      </c>
      <c r="K89" s="27">
        <v>20000</v>
      </c>
      <c r="L89" s="27">
        <v>740000</v>
      </c>
      <c r="M89" s="28">
        <v>45541</v>
      </c>
      <c r="N89" s="38" t="s">
        <v>173</v>
      </c>
    </row>
    <row r="90" spans="1:14" ht="36" x14ac:dyDescent="0.3">
      <c r="A90" s="14">
        <f t="shared" si="2"/>
        <v>82</v>
      </c>
      <c r="B90" s="44"/>
      <c r="C90" s="22" t="s">
        <v>233</v>
      </c>
      <c r="D90" s="10" t="s">
        <v>38</v>
      </c>
      <c r="E90" s="9" t="s">
        <v>79</v>
      </c>
      <c r="F90" s="25" t="s">
        <v>205</v>
      </c>
      <c r="G90" s="25" t="s">
        <v>107</v>
      </c>
      <c r="H90" s="25" t="s">
        <v>108</v>
      </c>
      <c r="I90" s="6" t="s">
        <v>162</v>
      </c>
      <c r="J90" s="9">
        <f t="shared" si="3"/>
        <v>1</v>
      </c>
      <c r="K90" s="27">
        <v>8289000</v>
      </c>
      <c r="L90" s="27">
        <v>8289000</v>
      </c>
      <c r="M90" s="28">
        <v>45527</v>
      </c>
      <c r="N90" s="38" t="s">
        <v>173</v>
      </c>
    </row>
    <row r="91" spans="1:14" ht="36" x14ac:dyDescent="0.3">
      <c r="A91" s="14">
        <f t="shared" si="2"/>
        <v>83</v>
      </c>
      <c r="B91" s="44"/>
      <c r="C91" s="22" t="s">
        <v>234</v>
      </c>
      <c r="D91" s="10" t="s">
        <v>38</v>
      </c>
      <c r="E91" s="9" t="s">
        <v>79</v>
      </c>
      <c r="F91" s="25" t="s">
        <v>206</v>
      </c>
      <c r="G91" s="25" t="s">
        <v>91</v>
      </c>
      <c r="H91" s="25" t="s">
        <v>110</v>
      </c>
      <c r="I91" s="6" t="s">
        <v>162</v>
      </c>
      <c r="J91" s="9">
        <f t="shared" si="3"/>
        <v>1</v>
      </c>
      <c r="K91" s="27">
        <v>7100000</v>
      </c>
      <c r="L91" s="27">
        <v>7100000</v>
      </c>
      <c r="M91" s="28">
        <v>45521</v>
      </c>
      <c r="N91" s="38" t="s">
        <v>173</v>
      </c>
    </row>
    <row r="92" spans="1:14" ht="31.5" x14ac:dyDescent="0.3">
      <c r="A92" s="14">
        <f t="shared" si="2"/>
        <v>84</v>
      </c>
      <c r="B92" s="44"/>
      <c r="C92" s="22" t="s">
        <v>235</v>
      </c>
      <c r="D92" s="10" t="s">
        <v>38</v>
      </c>
      <c r="E92" s="9" t="s">
        <v>79</v>
      </c>
      <c r="F92" s="25" t="s">
        <v>207</v>
      </c>
      <c r="G92" s="25" t="s">
        <v>91</v>
      </c>
      <c r="H92" s="25" t="s">
        <v>110</v>
      </c>
      <c r="I92" s="6" t="s">
        <v>162</v>
      </c>
      <c r="J92" s="9">
        <f t="shared" si="3"/>
        <v>1</v>
      </c>
      <c r="K92" s="27">
        <v>7980000</v>
      </c>
      <c r="L92" s="27">
        <v>7980000</v>
      </c>
      <c r="M92" s="28">
        <v>45521</v>
      </c>
      <c r="N92" s="38" t="s">
        <v>173</v>
      </c>
    </row>
    <row r="93" spans="1:14" ht="31.5" x14ac:dyDescent="0.3">
      <c r="A93" s="14">
        <f t="shared" si="2"/>
        <v>85</v>
      </c>
      <c r="B93" s="44"/>
      <c r="C93" s="22" t="s">
        <v>236</v>
      </c>
      <c r="D93" s="10" t="s">
        <v>38</v>
      </c>
      <c r="E93" s="9" t="s">
        <v>79</v>
      </c>
      <c r="F93" s="25" t="s">
        <v>208</v>
      </c>
      <c r="G93" s="25" t="s">
        <v>149</v>
      </c>
      <c r="H93" s="25" t="s">
        <v>150</v>
      </c>
      <c r="I93" s="6" t="s">
        <v>162</v>
      </c>
      <c r="J93" s="9">
        <f t="shared" si="3"/>
        <v>20</v>
      </c>
      <c r="K93" s="27">
        <v>90000</v>
      </c>
      <c r="L93" s="27">
        <v>1800000</v>
      </c>
      <c r="M93" s="28">
        <v>45521</v>
      </c>
      <c r="N93" s="38" t="s">
        <v>173</v>
      </c>
    </row>
    <row r="94" spans="1:14" ht="31.5" x14ac:dyDescent="0.3">
      <c r="A94" s="14">
        <f t="shared" si="2"/>
        <v>86</v>
      </c>
      <c r="B94" s="44"/>
      <c r="C94" s="22" t="s">
        <v>237</v>
      </c>
      <c r="D94" s="10" t="s">
        <v>38</v>
      </c>
      <c r="E94" s="9" t="s">
        <v>20</v>
      </c>
      <c r="F94" s="25" t="s">
        <v>209</v>
      </c>
      <c r="G94" s="25" t="s">
        <v>184</v>
      </c>
      <c r="H94" s="25" t="s">
        <v>191</v>
      </c>
      <c r="I94" s="6" t="s">
        <v>238</v>
      </c>
      <c r="J94" s="9">
        <f t="shared" si="3"/>
        <v>70</v>
      </c>
      <c r="K94" s="27">
        <v>118000</v>
      </c>
      <c r="L94" s="27">
        <v>8260000</v>
      </c>
      <c r="M94" s="28">
        <v>45515</v>
      </c>
      <c r="N94" s="38" t="s">
        <v>175</v>
      </c>
    </row>
    <row r="95" spans="1:14" ht="31.5" x14ac:dyDescent="0.3">
      <c r="A95" s="14">
        <f t="shared" si="2"/>
        <v>87</v>
      </c>
      <c r="B95" s="44"/>
      <c r="C95" s="22" t="s">
        <v>239</v>
      </c>
      <c r="D95" s="10" t="s">
        <v>38</v>
      </c>
      <c r="E95" s="9" t="s">
        <v>20</v>
      </c>
      <c r="F95" s="25" t="s">
        <v>210</v>
      </c>
      <c r="G95" s="25" t="s">
        <v>185</v>
      </c>
      <c r="H95" s="25" t="s">
        <v>192</v>
      </c>
      <c r="I95" s="6" t="s">
        <v>240</v>
      </c>
      <c r="J95" s="9">
        <f t="shared" si="3"/>
        <v>180</v>
      </c>
      <c r="K95" s="27">
        <v>8800</v>
      </c>
      <c r="L95" s="27">
        <v>1584000</v>
      </c>
      <c r="M95" s="28">
        <v>45515</v>
      </c>
      <c r="N95" s="38" t="s">
        <v>175</v>
      </c>
    </row>
    <row r="96" spans="1:14" ht="31.5" x14ac:dyDescent="0.3">
      <c r="A96" s="14">
        <f t="shared" si="2"/>
        <v>88</v>
      </c>
      <c r="B96" s="44"/>
      <c r="C96" s="22" t="s">
        <v>241</v>
      </c>
      <c r="D96" s="10" t="s">
        <v>38</v>
      </c>
      <c r="E96" s="9" t="s">
        <v>79</v>
      </c>
      <c r="F96" s="25" t="s">
        <v>211</v>
      </c>
      <c r="G96" s="25" t="s">
        <v>107</v>
      </c>
      <c r="H96" s="25" t="s">
        <v>108</v>
      </c>
      <c r="I96" s="6" t="s">
        <v>162</v>
      </c>
      <c r="J96" s="9">
        <f t="shared" si="3"/>
        <v>1</v>
      </c>
      <c r="K96" s="27">
        <v>7189000</v>
      </c>
      <c r="L96" s="27">
        <v>7189000</v>
      </c>
      <c r="M96" s="28">
        <v>45513</v>
      </c>
      <c r="N96" s="38" t="s">
        <v>173</v>
      </c>
    </row>
    <row r="97" spans="1:14" ht="72" x14ac:dyDescent="0.3">
      <c r="A97" s="14">
        <f t="shared" si="2"/>
        <v>89</v>
      </c>
      <c r="B97" s="44"/>
      <c r="C97" s="22" t="s">
        <v>242</v>
      </c>
      <c r="D97" s="10" t="s">
        <v>38</v>
      </c>
      <c r="E97" s="9" t="s">
        <v>79</v>
      </c>
      <c r="F97" s="25" t="s">
        <v>212</v>
      </c>
      <c r="G97" s="25" t="s">
        <v>186</v>
      </c>
      <c r="H97" s="25" t="s">
        <v>193</v>
      </c>
      <c r="I97" s="6" t="s">
        <v>162</v>
      </c>
      <c r="J97" s="9">
        <f t="shared" si="3"/>
        <v>1</v>
      </c>
      <c r="K97" s="27">
        <v>12315200</v>
      </c>
      <c r="L97" s="27">
        <v>12315200</v>
      </c>
      <c r="M97" s="28">
        <v>45508</v>
      </c>
      <c r="N97" s="38" t="s">
        <v>173</v>
      </c>
    </row>
    <row r="98" spans="1:14" ht="36" x14ac:dyDescent="0.3">
      <c r="A98" s="14">
        <f t="shared" si="2"/>
        <v>90</v>
      </c>
      <c r="B98" s="44"/>
      <c r="C98" s="22" t="s">
        <v>243</v>
      </c>
      <c r="D98" s="10" t="s">
        <v>38</v>
      </c>
      <c r="E98" s="9" t="s">
        <v>20</v>
      </c>
      <c r="F98" s="25" t="s">
        <v>213</v>
      </c>
      <c r="G98" s="25" t="s">
        <v>187</v>
      </c>
      <c r="H98" s="25" t="s">
        <v>194</v>
      </c>
      <c r="I98" s="6" t="s">
        <v>22</v>
      </c>
      <c r="J98" s="9">
        <f t="shared" si="3"/>
        <v>1500</v>
      </c>
      <c r="K98" s="27">
        <v>36660</v>
      </c>
      <c r="L98" s="27">
        <v>54990000</v>
      </c>
      <c r="M98" s="28">
        <v>45507</v>
      </c>
      <c r="N98" s="38" t="s">
        <v>199</v>
      </c>
    </row>
    <row r="99" spans="1:14" ht="36" x14ac:dyDescent="0.3">
      <c r="A99" s="14">
        <f t="shared" ref="A99:A115" si="4">+A98+1</f>
        <v>91</v>
      </c>
      <c r="B99" s="44"/>
      <c r="C99" s="22" t="s">
        <v>244</v>
      </c>
      <c r="D99" s="10" t="s">
        <v>38</v>
      </c>
      <c r="E99" s="9" t="s">
        <v>79</v>
      </c>
      <c r="F99" s="25" t="s">
        <v>214</v>
      </c>
      <c r="G99" s="25" t="s">
        <v>114</v>
      </c>
      <c r="H99" s="25" t="s">
        <v>115</v>
      </c>
      <c r="I99" s="6" t="s">
        <v>21</v>
      </c>
      <c r="J99" s="9">
        <f t="shared" si="3"/>
        <v>200</v>
      </c>
      <c r="K99" s="27">
        <v>24500</v>
      </c>
      <c r="L99" s="27">
        <v>4900000</v>
      </c>
      <c r="M99" s="28">
        <v>45504</v>
      </c>
      <c r="N99" s="38" t="s">
        <v>173</v>
      </c>
    </row>
    <row r="100" spans="1:14" ht="36" x14ac:dyDescent="0.3">
      <c r="A100" s="14">
        <f t="shared" si="4"/>
        <v>92</v>
      </c>
      <c r="B100" s="44"/>
      <c r="C100" s="22" t="s">
        <v>244</v>
      </c>
      <c r="D100" s="10" t="s">
        <v>38</v>
      </c>
      <c r="E100" s="9" t="s">
        <v>79</v>
      </c>
      <c r="F100" s="25" t="s">
        <v>215</v>
      </c>
      <c r="G100" s="25" t="s">
        <v>114</v>
      </c>
      <c r="H100" s="25" t="s">
        <v>115</v>
      </c>
      <c r="I100" s="6" t="s">
        <v>21</v>
      </c>
      <c r="J100" s="9">
        <f t="shared" si="3"/>
        <v>200</v>
      </c>
      <c r="K100" s="27">
        <v>60000</v>
      </c>
      <c r="L100" s="27">
        <v>12000000</v>
      </c>
      <c r="M100" s="28">
        <v>45504</v>
      </c>
      <c r="N100" s="38" t="s">
        <v>173</v>
      </c>
    </row>
    <row r="101" spans="1:14" ht="36" x14ac:dyDescent="0.3">
      <c r="A101" s="14">
        <f t="shared" si="4"/>
        <v>93</v>
      </c>
      <c r="B101" s="44"/>
      <c r="C101" s="22" t="s">
        <v>244</v>
      </c>
      <c r="D101" s="10" t="s">
        <v>38</v>
      </c>
      <c r="E101" s="9" t="s">
        <v>79</v>
      </c>
      <c r="F101" s="25" t="s">
        <v>216</v>
      </c>
      <c r="G101" s="25" t="s">
        <v>114</v>
      </c>
      <c r="H101" s="25" t="s">
        <v>115</v>
      </c>
      <c r="I101" s="6" t="s">
        <v>21</v>
      </c>
      <c r="J101" s="9">
        <f t="shared" si="3"/>
        <v>200</v>
      </c>
      <c r="K101" s="27">
        <v>21000</v>
      </c>
      <c r="L101" s="27">
        <v>4200000</v>
      </c>
      <c r="M101" s="28">
        <v>45504</v>
      </c>
      <c r="N101" s="38" t="s">
        <v>173</v>
      </c>
    </row>
    <row r="102" spans="1:14" ht="36" x14ac:dyDescent="0.3">
      <c r="A102" s="14">
        <f t="shared" si="4"/>
        <v>94</v>
      </c>
      <c r="B102" s="44"/>
      <c r="C102" s="22" t="s">
        <v>244</v>
      </c>
      <c r="D102" s="10" t="s">
        <v>38</v>
      </c>
      <c r="E102" s="9" t="s">
        <v>79</v>
      </c>
      <c r="F102" s="25" t="s">
        <v>217</v>
      </c>
      <c r="G102" s="25" t="s">
        <v>114</v>
      </c>
      <c r="H102" s="25" t="s">
        <v>115</v>
      </c>
      <c r="I102" s="6" t="s">
        <v>21</v>
      </c>
      <c r="J102" s="9">
        <f t="shared" si="3"/>
        <v>200</v>
      </c>
      <c r="K102" s="27">
        <v>34000</v>
      </c>
      <c r="L102" s="27">
        <v>6800000</v>
      </c>
      <c r="M102" s="28">
        <v>45500</v>
      </c>
      <c r="N102" s="38" t="s">
        <v>173</v>
      </c>
    </row>
    <row r="103" spans="1:14" ht="36" x14ac:dyDescent="0.3">
      <c r="A103" s="14">
        <f t="shared" si="4"/>
        <v>95</v>
      </c>
      <c r="B103" s="44"/>
      <c r="C103" s="22" t="s">
        <v>244</v>
      </c>
      <c r="D103" s="10" t="s">
        <v>38</v>
      </c>
      <c r="E103" s="9" t="s">
        <v>79</v>
      </c>
      <c r="F103" s="25" t="s">
        <v>218</v>
      </c>
      <c r="G103" s="25" t="s">
        <v>114</v>
      </c>
      <c r="H103" s="25" t="s">
        <v>115</v>
      </c>
      <c r="I103" s="6" t="s">
        <v>21</v>
      </c>
      <c r="J103" s="9">
        <f t="shared" si="3"/>
        <v>200</v>
      </c>
      <c r="K103" s="27">
        <v>46000</v>
      </c>
      <c r="L103" s="27">
        <v>9200000</v>
      </c>
      <c r="M103" s="28">
        <v>45500</v>
      </c>
      <c r="N103" s="38" t="s">
        <v>173</v>
      </c>
    </row>
    <row r="104" spans="1:14" ht="36" x14ac:dyDescent="0.3">
      <c r="A104" s="14">
        <f t="shared" si="4"/>
        <v>96</v>
      </c>
      <c r="B104" s="44"/>
      <c r="C104" s="22" t="s">
        <v>244</v>
      </c>
      <c r="D104" s="10" t="s">
        <v>38</v>
      </c>
      <c r="E104" s="9" t="s">
        <v>79</v>
      </c>
      <c r="F104" s="25" t="s">
        <v>219</v>
      </c>
      <c r="G104" s="25" t="s">
        <v>114</v>
      </c>
      <c r="H104" s="25" t="s">
        <v>115</v>
      </c>
      <c r="I104" s="6" t="s">
        <v>21</v>
      </c>
      <c r="J104" s="9">
        <f t="shared" si="3"/>
        <v>200</v>
      </c>
      <c r="K104" s="27">
        <v>8000</v>
      </c>
      <c r="L104" s="27">
        <v>1600000</v>
      </c>
      <c r="M104" s="28">
        <v>45500</v>
      </c>
      <c r="N104" s="38" t="s">
        <v>173</v>
      </c>
    </row>
    <row r="105" spans="1:14" ht="72" x14ac:dyDescent="0.3">
      <c r="A105" s="14">
        <f t="shared" si="4"/>
        <v>97</v>
      </c>
      <c r="B105" s="44"/>
      <c r="C105" s="22" t="s">
        <v>242</v>
      </c>
      <c r="D105" s="10" t="s">
        <v>38</v>
      </c>
      <c r="E105" s="9" t="s">
        <v>79</v>
      </c>
      <c r="F105" s="25" t="s">
        <v>220</v>
      </c>
      <c r="G105" s="25" t="s">
        <v>186</v>
      </c>
      <c r="H105" s="25" t="s">
        <v>193</v>
      </c>
      <c r="I105" s="6" t="s">
        <v>162</v>
      </c>
      <c r="J105" s="9">
        <f t="shared" si="3"/>
        <v>1</v>
      </c>
      <c r="K105" s="27">
        <v>13495000</v>
      </c>
      <c r="L105" s="27">
        <v>13495000</v>
      </c>
      <c r="M105" s="28">
        <v>45494</v>
      </c>
      <c r="N105" s="38" t="s">
        <v>173</v>
      </c>
    </row>
    <row r="106" spans="1:14" ht="31.5" x14ac:dyDescent="0.3">
      <c r="A106" s="14">
        <f t="shared" si="4"/>
        <v>98</v>
      </c>
      <c r="B106" s="44"/>
      <c r="C106" s="22" t="s">
        <v>18</v>
      </c>
      <c r="D106" s="10" t="s">
        <v>38</v>
      </c>
      <c r="E106" s="9" t="s">
        <v>20</v>
      </c>
      <c r="F106" s="25" t="s">
        <v>221</v>
      </c>
      <c r="G106" s="25" t="s">
        <v>188</v>
      </c>
      <c r="H106" s="25" t="s">
        <v>195</v>
      </c>
      <c r="I106" s="6" t="s">
        <v>162</v>
      </c>
      <c r="J106" s="9">
        <f t="shared" si="3"/>
        <v>200</v>
      </c>
      <c r="K106" s="27">
        <v>10950</v>
      </c>
      <c r="L106" s="27">
        <v>2190000</v>
      </c>
      <c r="M106" s="28">
        <v>45485</v>
      </c>
      <c r="N106" s="38" t="s">
        <v>175</v>
      </c>
    </row>
    <row r="107" spans="1:14" ht="36" x14ac:dyDescent="0.3">
      <c r="A107" s="14">
        <f t="shared" si="4"/>
        <v>99</v>
      </c>
      <c r="B107" s="44"/>
      <c r="C107" s="22" t="s">
        <v>245</v>
      </c>
      <c r="D107" s="10" t="s">
        <v>38</v>
      </c>
      <c r="E107" s="9" t="s">
        <v>20</v>
      </c>
      <c r="F107" s="25" t="s">
        <v>222</v>
      </c>
      <c r="G107" s="25" t="s">
        <v>189</v>
      </c>
      <c r="H107" s="25" t="s">
        <v>196</v>
      </c>
      <c r="I107" s="6" t="s">
        <v>162</v>
      </c>
      <c r="J107" s="9">
        <f t="shared" si="3"/>
        <v>50</v>
      </c>
      <c r="K107" s="27">
        <v>29899</v>
      </c>
      <c r="L107" s="27">
        <v>1494950</v>
      </c>
      <c r="M107" s="28">
        <v>45485</v>
      </c>
      <c r="N107" s="38" t="s">
        <v>175</v>
      </c>
    </row>
    <row r="108" spans="1:14" ht="36" x14ac:dyDescent="0.3">
      <c r="A108" s="14">
        <f t="shared" si="4"/>
        <v>100</v>
      </c>
      <c r="B108" s="44"/>
      <c r="C108" s="22" t="s">
        <v>73</v>
      </c>
      <c r="D108" s="10" t="s">
        <v>38</v>
      </c>
      <c r="E108" s="9" t="s">
        <v>79</v>
      </c>
      <c r="F108" s="25" t="s">
        <v>223</v>
      </c>
      <c r="G108" s="25" t="s">
        <v>95</v>
      </c>
      <c r="H108" s="25" t="s">
        <v>101</v>
      </c>
      <c r="I108" s="6" t="s">
        <v>162</v>
      </c>
      <c r="J108" s="9">
        <f t="shared" si="3"/>
        <v>1</v>
      </c>
      <c r="K108" s="27">
        <v>8800000</v>
      </c>
      <c r="L108" s="27">
        <v>8800000</v>
      </c>
      <c r="M108" s="28">
        <v>45484</v>
      </c>
      <c r="N108" s="38" t="s">
        <v>173</v>
      </c>
    </row>
    <row r="109" spans="1:14" ht="36" x14ac:dyDescent="0.3">
      <c r="A109" s="14">
        <f t="shared" si="4"/>
        <v>101</v>
      </c>
      <c r="B109" s="44"/>
      <c r="C109" s="22" t="s">
        <v>73</v>
      </c>
      <c r="D109" s="10" t="s">
        <v>38</v>
      </c>
      <c r="E109" s="9" t="s">
        <v>79</v>
      </c>
      <c r="F109" s="25" t="s">
        <v>224</v>
      </c>
      <c r="G109" s="25" t="s">
        <v>95</v>
      </c>
      <c r="H109" s="25" t="s">
        <v>101</v>
      </c>
      <c r="I109" s="6" t="s">
        <v>162</v>
      </c>
      <c r="J109" s="9">
        <f t="shared" si="3"/>
        <v>1</v>
      </c>
      <c r="K109" s="27">
        <v>8800000</v>
      </c>
      <c r="L109" s="27">
        <v>8800000</v>
      </c>
      <c r="M109" s="28">
        <v>45484</v>
      </c>
      <c r="N109" s="38" t="s">
        <v>173</v>
      </c>
    </row>
    <row r="110" spans="1:14" ht="36" x14ac:dyDescent="0.3">
      <c r="A110" s="14">
        <f t="shared" si="4"/>
        <v>102</v>
      </c>
      <c r="B110" s="44"/>
      <c r="C110" s="22" t="s">
        <v>73</v>
      </c>
      <c r="D110" s="10" t="s">
        <v>38</v>
      </c>
      <c r="E110" s="9" t="s">
        <v>79</v>
      </c>
      <c r="F110" s="25" t="s">
        <v>225</v>
      </c>
      <c r="G110" s="25" t="s">
        <v>95</v>
      </c>
      <c r="H110" s="25" t="s">
        <v>101</v>
      </c>
      <c r="I110" s="6" t="s">
        <v>162</v>
      </c>
      <c r="J110" s="9">
        <f t="shared" si="3"/>
        <v>1</v>
      </c>
      <c r="K110" s="27">
        <v>11000000</v>
      </c>
      <c r="L110" s="27">
        <v>11000000</v>
      </c>
      <c r="M110" s="28">
        <v>45484</v>
      </c>
      <c r="N110" s="38" t="s">
        <v>173</v>
      </c>
    </row>
    <row r="111" spans="1:14" ht="36" x14ac:dyDescent="0.3">
      <c r="A111" s="14">
        <f t="shared" si="4"/>
        <v>103</v>
      </c>
      <c r="B111" s="44"/>
      <c r="C111" s="22" t="s">
        <v>246</v>
      </c>
      <c r="D111" s="10" t="s">
        <v>38</v>
      </c>
      <c r="E111" s="9" t="s">
        <v>79</v>
      </c>
      <c r="F111" s="25" t="s">
        <v>226</v>
      </c>
      <c r="G111" s="25" t="s">
        <v>107</v>
      </c>
      <c r="H111" s="25" t="s">
        <v>108</v>
      </c>
      <c r="I111" s="6" t="s">
        <v>162</v>
      </c>
      <c r="J111" s="9">
        <f t="shared" si="3"/>
        <v>1</v>
      </c>
      <c r="K111" s="27">
        <v>6249000</v>
      </c>
      <c r="L111" s="27">
        <v>6249000</v>
      </c>
      <c r="M111" s="28">
        <v>45484</v>
      </c>
      <c r="N111" s="38" t="s">
        <v>173</v>
      </c>
    </row>
    <row r="112" spans="1:14" ht="31.5" x14ac:dyDescent="0.3">
      <c r="A112" s="14">
        <f t="shared" si="4"/>
        <v>104</v>
      </c>
      <c r="B112" s="44"/>
      <c r="C112" s="22" t="s">
        <v>247</v>
      </c>
      <c r="D112" s="10" t="s">
        <v>38</v>
      </c>
      <c r="E112" s="9" t="s">
        <v>79</v>
      </c>
      <c r="F112" s="25" t="s">
        <v>227</v>
      </c>
      <c r="G112" s="25" t="s">
        <v>86</v>
      </c>
      <c r="H112" s="25" t="s">
        <v>197</v>
      </c>
      <c r="I112" s="6" t="s">
        <v>21</v>
      </c>
      <c r="J112" s="9">
        <f t="shared" si="3"/>
        <v>19</v>
      </c>
      <c r="K112" s="27">
        <v>225000</v>
      </c>
      <c r="L112" s="27">
        <v>4275000</v>
      </c>
      <c r="M112" s="28">
        <v>45483</v>
      </c>
      <c r="N112" s="38" t="s">
        <v>173</v>
      </c>
    </row>
    <row r="113" spans="1:14" ht="36" x14ac:dyDescent="0.3">
      <c r="A113" s="14">
        <f t="shared" si="4"/>
        <v>105</v>
      </c>
      <c r="B113" s="44"/>
      <c r="C113" s="22" t="s">
        <v>248</v>
      </c>
      <c r="D113" s="10" t="s">
        <v>38</v>
      </c>
      <c r="E113" s="9" t="s">
        <v>79</v>
      </c>
      <c r="F113" s="25" t="s">
        <v>228</v>
      </c>
      <c r="G113" s="25" t="s">
        <v>86</v>
      </c>
      <c r="H113" s="25" t="s">
        <v>197</v>
      </c>
      <c r="I113" s="6" t="s">
        <v>162</v>
      </c>
      <c r="J113" s="9">
        <f t="shared" si="3"/>
        <v>19</v>
      </c>
      <c r="K113" s="27">
        <v>230000</v>
      </c>
      <c r="L113" s="27">
        <v>4370000</v>
      </c>
      <c r="M113" s="28">
        <v>45483</v>
      </c>
      <c r="N113" s="38" t="s">
        <v>173</v>
      </c>
    </row>
    <row r="114" spans="1:14" ht="72" x14ac:dyDescent="0.3">
      <c r="A114" s="14">
        <f t="shared" si="4"/>
        <v>106</v>
      </c>
      <c r="B114" s="44"/>
      <c r="C114" s="22" t="s">
        <v>249</v>
      </c>
      <c r="D114" s="10" t="s">
        <v>38</v>
      </c>
      <c r="E114" s="9" t="s">
        <v>79</v>
      </c>
      <c r="F114" s="25" t="s">
        <v>229</v>
      </c>
      <c r="G114" s="25" t="s">
        <v>190</v>
      </c>
      <c r="H114" s="25" t="s">
        <v>198</v>
      </c>
      <c r="I114" s="6" t="s">
        <v>162</v>
      </c>
      <c r="J114" s="9">
        <f t="shared" si="3"/>
        <v>1</v>
      </c>
      <c r="K114" s="27">
        <v>10860000</v>
      </c>
      <c r="L114" s="27">
        <v>10860000</v>
      </c>
      <c r="M114" s="28">
        <v>45478</v>
      </c>
      <c r="N114" s="38" t="s">
        <v>173</v>
      </c>
    </row>
    <row r="115" spans="1:14" ht="31.5" x14ac:dyDescent="0.3">
      <c r="A115" s="14">
        <f t="shared" si="4"/>
        <v>107</v>
      </c>
      <c r="B115" s="44"/>
      <c r="C115" s="22" t="s">
        <v>250</v>
      </c>
      <c r="D115" s="10" t="s">
        <v>38</v>
      </c>
      <c r="E115" s="9" t="s">
        <v>79</v>
      </c>
      <c r="F115" s="25" t="s">
        <v>230</v>
      </c>
      <c r="G115" s="25" t="s">
        <v>86</v>
      </c>
      <c r="H115" s="25" t="s">
        <v>197</v>
      </c>
      <c r="I115" s="6" t="s">
        <v>21</v>
      </c>
      <c r="J115" s="9">
        <f t="shared" si="3"/>
        <v>19</v>
      </c>
      <c r="K115" s="27">
        <v>280000</v>
      </c>
      <c r="L115" s="27">
        <v>5320000</v>
      </c>
      <c r="M115" s="28">
        <v>45478</v>
      </c>
      <c r="N115" s="38" t="s">
        <v>173</v>
      </c>
    </row>
    <row r="116" spans="1:14" ht="31.5" x14ac:dyDescent="0.3">
      <c r="A116" s="14"/>
      <c r="B116" s="51" t="s">
        <v>258</v>
      </c>
      <c r="C116" s="22" t="s">
        <v>254</v>
      </c>
      <c r="D116" s="10" t="s">
        <v>37</v>
      </c>
      <c r="E116" s="9" t="s">
        <v>20</v>
      </c>
      <c r="F116" s="25">
        <v>2787077</v>
      </c>
      <c r="G116" s="25" t="s">
        <v>141</v>
      </c>
      <c r="H116" s="25">
        <v>311513264</v>
      </c>
      <c r="I116" s="6" t="s">
        <v>21</v>
      </c>
      <c r="J116" s="9">
        <v>5000</v>
      </c>
      <c r="K116" s="27">
        <f t="shared" ref="K116:K119" si="5">+L116/J116</f>
        <v>9500</v>
      </c>
      <c r="L116" s="27">
        <v>47500000</v>
      </c>
      <c r="M116" s="28"/>
      <c r="N116" s="38"/>
    </row>
    <row r="117" spans="1:14" ht="31.5" x14ac:dyDescent="0.3">
      <c r="A117" s="14"/>
      <c r="B117" s="54"/>
      <c r="C117" s="22" t="s">
        <v>254</v>
      </c>
      <c r="D117" s="10" t="s">
        <v>37</v>
      </c>
      <c r="E117" s="9" t="s">
        <v>20</v>
      </c>
      <c r="F117" s="25">
        <v>2787078</v>
      </c>
      <c r="G117" s="25" t="s">
        <v>141</v>
      </c>
      <c r="H117" s="25">
        <v>311513264</v>
      </c>
      <c r="I117" s="6" t="s">
        <v>21</v>
      </c>
      <c r="J117" s="9">
        <v>5000</v>
      </c>
      <c r="K117" s="27">
        <f t="shared" si="5"/>
        <v>7000</v>
      </c>
      <c r="L117" s="27">
        <v>35000000</v>
      </c>
      <c r="M117" s="28"/>
      <c r="N117" s="38"/>
    </row>
    <row r="118" spans="1:14" ht="31.5" x14ac:dyDescent="0.3">
      <c r="A118" s="14"/>
      <c r="B118" s="54"/>
      <c r="C118" s="22" t="s">
        <v>254</v>
      </c>
      <c r="D118" s="10" t="s">
        <v>37</v>
      </c>
      <c r="E118" s="9" t="s">
        <v>20</v>
      </c>
      <c r="F118" s="25">
        <v>2787094</v>
      </c>
      <c r="G118" s="25" t="s">
        <v>253</v>
      </c>
      <c r="H118" s="25">
        <v>309348477</v>
      </c>
      <c r="I118" s="6" t="s">
        <v>21</v>
      </c>
      <c r="J118" s="9">
        <v>500</v>
      </c>
      <c r="K118" s="27">
        <f t="shared" si="5"/>
        <v>46990</v>
      </c>
      <c r="L118" s="27">
        <v>23495000</v>
      </c>
      <c r="M118" s="28"/>
      <c r="N118" s="38"/>
    </row>
    <row r="119" spans="1:14" ht="31.5" x14ac:dyDescent="0.3">
      <c r="A119" s="14"/>
      <c r="B119" s="54"/>
      <c r="C119" s="22" t="s">
        <v>255</v>
      </c>
      <c r="D119" s="10" t="s">
        <v>37</v>
      </c>
      <c r="E119" s="9" t="s">
        <v>20</v>
      </c>
      <c r="F119" s="25">
        <v>2799580</v>
      </c>
      <c r="G119" s="25" t="s">
        <v>253</v>
      </c>
      <c r="H119" s="25">
        <v>309348477</v>
      </c>
      <c r="I119" s="6" t="s">
        <v>21</v>
      </c>
      <c r="J119" s="9">
        <v>5000</v>
      </c>
      <c r="K119" s="27">
        <f t="shared" si="5"/>
        <v>14000</v>
      </c>
      <c r="L119" s="27">
        <v>70000000</v>
      </c>
      <c r="M119" s="28"/>
      <c r="N119" s="38"/>
    </row>
    <row r="120" spans="1:14" ht="31.5" x14ac:dyDescent="0.3">
      <c r="A120" s="14"/>
      <c r="B120" s="55"/>
      <c r="C120" s="22" t="s">
        <v>256</v>
      </c>
      <c r="D120" s="10" t="s">
        <v>38</v>
      </c>
      <c r="E120" s="9" t="s">
        <v>20</v>
      </c>
      <c r="F120" s="25">
        <v>2778802</v>
      </c>
      <c r="G120" s="25" t="s">
        <v>257</v>
      </c>
      <c r="H120" s="25">
        <v>305571473</v>
      </c>
      <c r="I120" s="6" t="s">
        <v>22</v>
      </c>
      <c r="J120" s="9">
        <v>500</v>
      </c>
      <c r="K120" s="27">
        <f>+L120/J120</f>
        <v>37999</v>
      </c>
      <c r="L120" s="27">
        <v>18999500</v>
      </c>
      <c r="M120" s="28"/>
      <c r="N120" s="38"/>
    </row>
    <row r="121" spans="1:14" x14ac:dyDescent="0.3">
      <c r="A121" s="45" t="s">
        <v>252</v>
      </c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3">
        <f>SUM(L9:L115)</f>
        <v>1474575505</v>
      </c>
      <c r="M121" s="35"/>
      <c r="N121" s="39"/>
    </row>
  </sheetData>
  <mergeCells count="21">
    <mergeCell ref="F6:F7"/>
    <mergeCell ref="B9:B34"/>
    <mergeCell ref="A3:L3"/>
    <mergeCell ref="A8:L8"/>
    <mergeCell ref="B116:B120"/>
    <mergeCell ref="B58:B115"/>
    <mergeCell ref="A121:K121"/>
    <mergeCell ref="J1:L1"/>
    <mergeCell ref="J2:L2"/>
    <mergeCell ref="G6:H6"/>
    <mergeCell ref="I6:I7"/>
    <mergeCell ref="J6:J7"/>
    <mergeCell ref="K6:K7"/>
    <mergeCell ref="L6:L7"/>
    <mergeCell ref="A4:L4"/>
    <mergeCell ref="A6:A7"/>
    <mergeCell ref="B6:B7"/>
    <mergeCell ref="C6:C7"/>
    <mergeCell ref="D6:D7"/>
    <mergeCell ref="E6:E7"/>
    <mergeCell ref="B35:B5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55-б-5-и</vt:lpstr>
      <vt:lpstr>'55-б-5-и'!Область_печати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2021-10-15T05:23:08Z</cp:lastPrinted>
  <dcterms:created xsi:type="dcterms:W3CDTF">2021-06-03T04:14:16Z</dcterms:created>
  <dcterms:modified xsi:type="dcterms:W3CDTF">2025-01-06T04:27:24Z</dcterms:modified>
</cp:coreProperties>
</file>