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a.amanov\Desktop\"/>
    </mc:Choice>
  </mc:AlternateContent>
  <xr:revisionPtr revIDLastSave="0" documentId="13_ncr:1_{9F703A43-D59B-4C4D-BD35-DC859A4DCFB8}" xr6:coauthVersionLast="46" xr6:coauthVersionMax="46" xr10:uidLastSave="{00000000-0000-0000-0000-000000000000}"/>
  <bookViews>
    <workbookView xWindow="-120" yWindow="-120" windowWidth="29040" windowHeight="15720" tabRatio="957" xr2:uid="{00000000-000D-0000-FFFF-FFFF00000000}"/>
  </bookViews>
  <sheets>
    <sheet name="32-band" sheetId="35" r:id="rId1"/>
  </sheets>
  <definedNames>
    <definedName name="_xlnm.Print_Area" localSheetId="0">'32-band'!$A$1:$I$56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35" l="1"/>
  <c r="I13" i="35"/>
  <c r="I14" i="35"/>
  <c r="I15" i="35"/>
  <c r="I16" i="35"/>
  <c r="I17" i="35"/>
  <c r="I18" i="35"/>
  <c r="I19" i="35"/>
  <c r="I20" i="35"/>
  <c r="I21" i="35"/>
  <c r="I22" i="35"/>
  <c r="I23" i="35"/>
  <c r="I24" i="35"/>
  <c r="I25" i="35"/>
  <c r="I26" i="35"/>
  <c r="I27" i="35"/>
  <c r="I28" i="35"/>
  <c r="I29" i="35"/>
  <c r="I30" i="35"/>
  <c r="I31" i="35"/>
  <c r="I32" i="35"/>
  <c r="I33" i="35"/>
  <c r="I34" i="35"/>
  <c r="I35" i="35"/>
  <c r="I36" i="35"/>
  <c r="I37" i="35"/>
  <c r="I38" i="35"/>
  <c r="I39" i="35"/>
  <c r="I40" i="35"/>
  <c r="I41" i="35"/>
  <c r="I42" i="35"/>
  <c r="I43" i="35"/>
  <c r="I44" i="35"/>
  <c r="I45" i="35"/>
  <c r="I46" i="35"/>
  <c r="I47" i="35"/>
  <c r="I48" i="35"/>
  <c r="I49" i="35"/>
  <c r="I50" i="35"/>
  <c r="I51" i="35"/>
  <c r="I52" i="35"/>
  <c r="I53" i="35"/>
  <c r="I54" i="35"/>
  <c r="I12" i="35"/>
  <c r="H16" i="35"/>
  <c r="G55" i="35"/>
  <c r="G13" i="35"/>
  <c r="G16" i="35"/>
  <c r="I55" i="35" l="1"/>
  <c r="I11" i="35"/>
</calcChain>
</file>

<file path=xl/sharedStrings.xml><?xml version="1.0" encoding="utf-8"?>
<sst xmlns="http://schemas.openxmlformats.org/spreadsheetml/2006/main" count="233" uniqueCount="111">
  <si>
    <t>№</t>
  </si>
  <si>
    <t xml:space="preserve">Oʻzbekiston Respublikasi adliya vazirining  </t>
  </si>
  <si>
    <t>M A ʼ L U M O T L A R</t>
  </si>
  <si>
    <t>Avtomototransport vositasi</t>
  </si>
  <si>
    <t>Tovar (ish, xizmat)lar nomi</t>
  </si>
  <si>
    <t>Saqlash xarajati</t>
  </si>
  <si>
    <t>Rusumi</t>
  </si>
  <si>
    <t>Davlat raqami</t>
  </si>
  <si>
    <t>Biriktirilganligi</t>
  </si>
  <si>
    <t>Oʻlchov birligi</t>
  </si>
  <si>
    <t>Soni</t>
  </si>
  <si>
    <t>Narxi</t>
  </si>
  <si>
    <t xml:space="preserve">Summasi </t>
  </si>
  <si>
    <t xml:space="preserve">2024-yil 10-sentyabrdagi 296-um-son buyrugʻining 1-ilovasining </t>
  </si>
  <si>
    <t>32-bandini ijrosi yuzasidan</t>
  </si>
  <si>
    <t>Adliya organi/muassasasi nomi</t>
  </si>
  <si>
    <t>Adliya organlari va muassasalari tomonidan 2025-yil I choragida avtomototransport vositalarini saqlash xarajatlari toʻgʻrisidagi</t>
  </si>
  <si>
    <t>Captiva</t>
  </si>
  <si>
    <t>40 501 ABA</t>
  </si>
  <si>
    <t>Бошқарма бошлиғи</t>
  </si>
  <si>
    <t>Автомашинага техник хизмат кўрсатиш ва уни жорий таъмирлаш</t>
  </si>
  <si>
    <t>Lasetti</t>
  </si>
  <si>
    <t>40 144 OBA</t>
  </si>
  <si>
    <t>Бошқарма бошлиғининг биринчи ўринбосари</t>
  </si>
  <si>
    <t>40 700 DXA</t>
  </si>
  <si>
    <t>Бошқарма бошлиғи  ўринбосари</t>
  </si>
  <si>
    <t>Damas</t>
  </si>
  <si>
    <t>40 717 DXA</t>
  </si>
  <si>
    <t>Навбатчи</t>
  </si>
  <si>
    <t>Nexia 3</t>
  </si>
  <si>
    <t>40 801 KBA</t>
  </si>
  <si>
    <t>Фарғона шаҳар адлия бўлим бошлиғи</t>
  </si>
  <si>
    <t>40 703 DXA</t>
  </si>
  <si>
    <t>Фарғона шаҳар ДХМ маркази директори</t>
  </si>
  <si>
    <t>40 804 KBA</t>
  </si>
  <si>
    <t>Қўқон шахар адлия бўлим бошлиғи</t>
  </si>
  <si>
    <t>40 705 DXA</t>
  </si>
  <si>
    <t>Кукон шаҳар ДХМ маркази директори</t>
  </si>
  <si>
    <t>40 276 NBA</t>
  </si>
  <si>
    <t>Марғилон шаҳар адлия бўлим бошлиғи</t>
  </si>
  <si>
    <t>40 710 DXA</t>
  </si>
  <si>
    <t>Марғилон шаҳар ДХМ маркази директори</t>
  </si>
  <si>
    <t>40 278 NBA</t>
  </si>
  <si>
    <t>Қувасой шаҳар адлия бўлим бошлиғи</t>
  </si>
  <si>
    <t>40 711 DXA</t>
  </si>
  <si>
    <t>Қувасой шаҳар ДХМ маркази директори</t>
  </si>
  <si>
    <t>40 902 JBA</t>
  </si>
  <si>
    <t>Олтиариқ туман адлия бўлим бошлиғи</t>
  </si>
  <si>
    <t>40 719 DXA</t>
  </si>
  <si>
    <t>Олтиариқ туман ДХМ маркази директори</t>
  </si>
  <si>
    <t>40 803 KBA</t>
  </si>
  <si>
    <t>Бодод туман адлия бўлим бошлиғи</t>
  </si>
  <si>
    <t>40 722 DXA</t>
  </si>
  <si>
    <t>Бодод туман ДХМ маркази директори</t>
  </si>
  <si>
    <t>40 283 NBA</t>
  </si>
  <si>
    <t>Бувайда туман адлия бўлим бошлиғи</t>
  </si>
  <si>
    <t>40 712 DXA</t>
  </si>
  <si>
    <t>Бувайда туман ДХМ маркази директори</t>
  </si>
  <si>
    <t>40 802 KBA</t>
  </si>
  <si>
    <t>Риштон туман адлия бўлим бошлиғи</t>
  </si>
  <si>
    <t>40 709 DXA</t>
  </si>
  <si>
    <t>Риштон туман ДХМ маркази директори</t>
  </si>
  <si>
    <t>40 284 NBA</t>
  </si>
  <si>
    <t>Данғара туман адлия бўлим бошлиғи</t>
  </si>
  <si>
    <t>40 721 DXA</t>
  </si>
  <si>
    <t>Данғара туман ДХМ маркази директори</t>
  </si>
  <si>
    <t>40 279 NBA</t>
  </si>
  <si>
    <t>Қува туман адлия бўлим бошлиғи</t>
  </si>
  <si>
    <t>40 706 DXA</t>
  </si>
  <si>
    <t>Қува туман ДХМ маркази директори</t>
  </si>
  <si>
    <t>40 903 JBA</t>
  </si>
  <si>
    <t>Тошлоқ туман адлия бўлим бошлиғи</t>
  </si>
  <si>
    <t>40 715 DXA</t>
  </si>
  <si>
    <t>Тошлоқ туман ДХМ маркази директори</t>
  </si>
  <si>
    <t>40 281 NBA</t>
  </si>
  <si>
    <t>Қўштепа туман адлия бўлим бошлиғи</t>
  </si>
  <si>
    <t>40 713 DXA</t>
  </si>
  <si>
    <t>Қўштепа туман ДХМ маркази директори</t>
  </si>
  <si>
    <t>40 280 NBA</t>
  </si>
  <si>
    <t>Ёзёвон туман адлия бўлим бошлиғи</t>
  </si>
  <si>
    <t>40 708 DXA</t>
  </si>
  <si>
    <t>Ёзёвон туман ДХМ маркази директори</t>
  </si>
  <si>
    <t>40 901 JBA</t>
  </si>
  <si>
    <t>Фарғона туман адлия бўлим бошлиғи</t>
  </si>
  <si>
    <t>40 716 DXA</t>
  </si>
  <si>
    <t>Фарғона туман ДХМ маркази директори</t>
  </si>
  <si>
    <t>40 805 NBA</t>
  </si>
  <si>
    <t>Фурқат туман адлия бўлим бошлиғи</t>
  </si>
  <si>
    <t>40 714 DXA</t>
  </si>
  <si>
    <t>Фурқат туман ДХМ маркази директори</t>
  </si>
  <si>
    <t>40 286 NBA</t>
  </si>
  <si>
    <t>Бешариқ туман адлия бўлим бошлиғи</t>
  </si>
  <si>
    <t>40 720 DXA</t>
  </si>
  <si>
    <t>Бешариқ туман ДХМ маркази директори</t>
  </si>
  <si>
    <t>40 905 JBA</t>
  </si>
  <si>
    <t>Ўзбекистон туман адлия бўлим бошлиғи</t>
  </si>
  <si>
    <t>40 718 DXA</t>
  </si>
  <si>
    <t>Ўзбекистон туман ДХМ маркази директори</t>
  </si>
  <si>
    <t>40 285 NBA</t>
  </si>
  <si>
    <t>Сўх туман адлия бўлим бошлиғи</t>
  </si>
  <si>
    <t>40 723 DXA</t>
  </si>
  <si>
    <t>Сўх туман ДХМ маркази директори</t>
  </si>
  <si>
    <t>40 904 JBA</t>
  </si>
  <si>
    <t>Учкуприк туман адлия бўлим бошлиғи</t>
  </si>
  <si>
    <t>40 704 DXA</t>
  </si>
  <si>
    <t>Учкуприк туман ДХМ маркази директори</t>
  </si>
  <si>
    <t>Isuzu</t>
  </si>
  <si>
    <t>40 724 DXA</t>
  </si>
  <si>
    <t>Бошқарма бошлиғи хайдочиси</t>
  </si>
  <si>
    <t>хизмат</t>
  </si>
  <si>
    <t>Жами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</si>
</sst>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-;\-* #,##0_-;_-* &quot;-&quot;??_-;_-@_-"/>
    <numFmt numFmtId="167" formatCode="_-* #,##0_р_._-;\-* #,##0_р_._-;_-* &quot;-&quot;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8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166" fontId="8" fillId="3" borderId="1" xfId="12" applyNumberFormat="1" applyFont="1" applyFill="1" applyBorder="1" applyAlignment="1">
      <alignment horizontal="center" vertical="center" wrapText="1"/>
    </xf>
    <xf numFmtId="43" fontId="6" fillId="3" borderId="1" xfId="5" applyFont="1" applyFill="1" applyBorder="1" applyAlignment="1">
      <alignment horizontal="center" vertical="center" wrapText="1"/>
    </xf>
    <xf numFmtId="43" fontId="6" fillId="0" borderId="1" xfId="5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</cellXfs>
  <cellStyles count="22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Обычный 4" xfId="6" xr:uid="{00000000-0005-0000-0000-000004000000}"/>
    <cellStyle name="Финансовый" xfId="5" builtinId="3"/>
    <cellStyle name="Финансовый 10" xfId="17" xr:uid="{00000000-0005-0000-0000-000006000000}"/>
    <cellStyle name="Финансовый 2" xfId="7" xr:uid="{00000000-0005-0000-0000-000007000000}"/>
    <cellStyle name="Финансовый 2 2" xfId="3" xr:uid="{00000000-0005-0000-0000-000008000000}"/>
    <cellStyle name="Финансовый 2 3" xfId="9" xr:uid="{00000000-0005-0000-0000-000009000000}"/>
    <cellStyle name="Финансовый 2 3 2" xfId="20" xr:uid="{00000000-0005-0000-0000-00000A000000}"/>
    <cellStyle name="Финансовый 2 4" xfId="10" xr:uid="{00000000-0005-0000-0000-00000B000000}"/>
    <cellStyle name="Финансовый 2 4 2" xfId="21" xr:uid="{00000000-0005-0000-0000-00000C000000}"/>
    <cellStyle name="Финансовый 2 5" xfId="18" xr:uid="{00000000-0005-0000-0000-00000D000000}"/>
    <cellStyle name="Финансовый 3" xfId="8" xr:uid="{00000000-0005-0000-0000-00000E000000}"/>
    <cellStyle name="Финансовый 3 2" xfId="19" xr:uid="{00000000-0005-0000-0000-00000F000000}"/>
    <cellStyle name="Финансовый 4" xfId="11" xr:uid="{00000000-0005-0000-0000-000010000000}"/>
    <cellStyle name="Финансовый 5" xfId="12" xr:uid="{00000000-0005-0000-0000-000011000000}"/>
    <cellStyle name="Финансовый 6" xfId="13" xr:uid="{00000000-0005-0000-0000-000012000000}"/>
    <cellStyle name="Финансовый 7" xfId="14" xr:uid="{00000000-0005-0000-0000-000013000000}"/>
    <cellStyle name="Финансовый 8" xfId="15" xr:uid="{00000000-0005-0000-0000-000014000000}"/>
    <cellStyle name="Финансовый 9" xfId="16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T56"/>
  <sheetViews>
    <sheetView tabSelected="1" view="pageBreakPreview" topLeftCell="A26" zoomScale="115" zoomScaleNormal="57" zoomScaleSheetLayoutView="115" workbookViewId="0">
      <selection activeCell="H29" sqref="H29"/>
    </sheetView>
  </sheetViews>
  <sheetFormatPr defaultColWidth="7.5703125" defaultRowHeight="15.75" x14ac:dyDescent="0.25"/>
  <cols>
    <col min="1" max="1" width="7.7109375" style="1" customWidth="1"/>
    <col min="2" max="2" width="14.140625" style="1" bestFit="1" customWidth="1"/>
    <col min="3" max="3" width="13.140625" style="1" bestFit="1" customWidth="1"/>
    <col min="4" max="4" width="29.28515625" style="1" bestFit="1" customWidth="1"/>
    <col min="5" max="5" width="53.140625" style="1" customWidth="1"/>
    <col min="6" max="6" width="15.42578125" style="2" customWidth="1"/>
    <col min="7" max="7" width="10.42578125" style="8" bestFit="1" customWidth="1"/>
    <col min="8" max="8" width="20.5703125" style="10" customWidth="1"/>
    <col min="9" max="9" width="19.42578125" style="2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8.7109375" style="3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9" x14ac:dyDescent="0.25">
      <c r="A1" s="3"/>
      <c r="B1" s="3"/>
      <c r="C1" s="3"/>
      <c r="D1" s="3"/>
      <c r="E1" s="33" t="s">
        <v>1</v>
      </c>
      <c r="F1" s="33"/>
      <c r="G1" s="33"/>
      <c r="H1" s="33"/>
      <c r="I1" s="33"/>
    </row>
    <row r="2" spans="1:9" x14ac:dyDescent="0.25">
      <c r="A2" s="3"/>
      <c r="B2" s="3"/>
      <c r="C2" s="3"/>
      <c r="D2" s="3"/>
      <c r="E2" s="33" t="s">
        <v>13</v>
      </c>
      <c r="F2" s="33"/>
      <c r="G2" s="33"/>
      <c r="H2" s="33"/>
      <c r="I2" s="33"/>
    </row>
    <row r="3" spans="1:9" x14ac:dyDescent="0.25">
      <c r="A3" s="3"/>
      <c r="B3" s="3"/>
      <c r="C3" s="3"/>
      <c r="D3" s="3"/>
      <c r="E3" s="33" t="s">
        <v>14</v>
      </c>
      <c r="F3" s="33"/>
      <c r="G3" s="33"/>
      <c r="H3" s="33"/>
      <c r="I3" s="33"/>
    </row>
    <row r="4" spans="1:9" ht="17.25" customHeight="1" x14ac:dyDescent="0.25">
      <c r="G4" s="7"/>
      <c r="H4" s="9"/>
    </row>
    <row r="5" spans="1:9" s="1" customFormat="1" ht="33" customHeight="1" x14ac:dyDescent="0.25">
      <c r="A5" s="35" t="s">
        <v>16</v>
      </c>
      <c r="B5" s="35"/>
      <c r="C5" s="35"/>
      <c r="D5" s="35"/>
      <c r="E5" s="35"/>
      <c r="F5" s="35"/>
      <c r="G5" s="35"/>
      <c r="H5" s="35"/>
      <c r="I5" s="35"/>
    </row>
    <row r="6" spans="1:9" s="1" customFormat="1" ht="18.75" customHeight="1" x14ac:dyDescent="0.25">
      <c r="A6" s="35" t="s">
        <v>2</v>
      </c>
      <c r="B6" s="35"/>
      <c r="C6" s="35"/>
      <c r="D6" s="35"/>
      <c r="E6" s="35"/>
      <c r="F6" s="35"/>
      <c r="G6" s="35"/>
      <c r="H6" s="35"/>
      <c r="I6" s="35"/>
    </row>
    <row r="7" spans="1:9" ht="13.5" customHeight="1" x14ac:dyDescent="0.25"/>
    <row r="8" spans="1:9" ht="18.75" customHeight="1" x14ac:dyDescent="0.25">
      <c r="A8" s="34" t="s">
        <v>0</v>
      </c>
      <c r="B8" s="34" t="s">
        <v>3</v>
      </c>
      <c r="C8" s="34"/>
      <c r="D8" s="34"/>
      <c r="E8" s="36" t="s">
        <v>4</v>
      </c>
      <c r="F8" s="34" t="s">
        <v>5</v>
      </c>
      <c r="G8" s="34"/>
      <c r="H8" s="34"/>
      <c r="I8" s="34"/>
    </row>
    <row r="9" spans="1:9" s="5" customFormat="1" ht="31.5" x14ac:dyDescent="0.25">
      <c r="A9" s="34"/>
      <c r="B9" s="4" t="s">
        <v>6</v>
      </c>
      <c r="C9" s="4" t="s">
        <v>7</v>
      </c>
      <c r="D9" s="4" t="s">
        <v>8</v>
      </c>
      <c r="E9" s="37"/>
      <c r="F9" s="4" t="s">
        <v>9</v>
      </c>
      <c r="G9" s="4" t="s">
        <v>10</v>
      </c>
      <c r="H9" s="11" t="s">
        <v>11</v>
      </c>
      <c r="I9" s="4" t="s">
        <v>12</v>
      </c>
    </row>
    <row r="10" spans="1:9" s="5" customFormat="1" ht="24" customHeight="1" x14ac:dyDescent="0.25">
      <c r="A10" s="30" t="s">
        <v>15</v>
      </c>
      <c r="B10" s="31"/>
      <c r="C10" s="31"/>
      <c r="D10" s="31"/>
      <c r="E10" s="31"/>
      <c r="F10" s="31"/>
      <c r="G10" s="31"/>
      <c r="H10" s="31"/>
      <c r="I10" s="32"/>
    </row>
    <row r="11" spans="1:9" s="5" customFormat="1" ht="39" customHeight="1" x14ac:dyDescent="0.25">
      <c r="A11" s="6">
        <v>1</v>
      </c>
      <c r="B11" s="12" t="s">
        <v>17</v>
      </c>
      <c r="C11" s="12" t="s">
        <v>18</v>
      </c>
      <c r="D11" s="13" t="s">
        <v>19</v>
      </c>
      <c r="E11" s="14" t="s">
        <v>20</v>
      </c>
      <c r="F11" s="14" t="s">
        <v>109</v>
      </c>
      <c r="G11" s="19">
        <v>0</v>
      </c>
      <c r="H11" s="20">
        <v>0</v>
      </c>
      <c r="I11" s="21">
        <f>+G11*H11</f>
        <v>0</v>
      </c>
    </row>
    <row r="12" spans="1:9" s="5" customFormat="1" ht="39" customHeight="1" x14ac:dyDescent="0.25">
      <c r="A12" s="6">
        <v>2</v>
      </c>
      <c r="B12" s="12" t="s">
        <v>21</v>
      </c>
      <c r="C12" s="12" t="s">
        <v>22</v>
      </c>
      <c r="D12" s="13" t="s">
        <v>23</v>
      </c>
      <c r="E12" s="14" t="s">
        <v>20</v>
      </c>
      <c r="F12" s="14" t="s">
        <v>109</v>
      </c>
      <c r="G12" s="22">
        <v>1</v>
      </c>
      <c r="H12" s="22">
        <v>2750000</v>
      </c>
      <c r="I12" s="21">
        <f>H12</f>
        <v>2750000</v>
      </c>
    </row>
    <row r="13" spans="1:9" s="5" customFormat="1" ht="39" customHeight="1" x14ac:dyDescent="0.25">
      <c r="A13" s="6">
        <v>3</v>
      </c>
      <c r="B13" s="12" t="s">
        <v>21</v>
      </c>
      <c r="C13" s="12" t="s">
        <v>24</v>
      </c>
      <c r="D13" s="13" t="s">
        <v>25</v>
      </c>
      <c r="E13" s="14" t="s">
        <v>20</v>
      </c>
      <c r="F13" s="14" t="s">
        <v>109</v>
      </c>
      <c r="G13" s="22">
        <f>1+1</f>
        <v>2</v>
      </c>
      <c r="H13" s="22">
        <f>150000+5400000</f>
        <v>5550000</v>
      </c>
      <c r="I13" s="21">
        <f t="shared" ref="I13:I54" si="0">H13</f>
        <v>5550000</v>
      </c>
    </row>
    <row r="14" spans="1:9" s="5" customFormat="1" ht="39" customHeight="1" x14ac:dyDescent="0.25">
      <c r="A14" s="6">
        <v>4</v>
      </c>
      <c r="B14" s="12" t="s">
        <v>26</v>
      </c>
      <c r="C14" s="12" t="s">
        <v>27</v>
      </c>
      <c r="D14" s="13" t="s">
        <v>28</v>
      </c>
      <c r="E14" s="14" t="s">
        <v>20</v>
      </c>
      <c r="F14" s="14" t="s">
        <v>109</v>
      </c>
      <c r="G14" s="22">
        <v>1</v>
      </c>
      <c r="H14" s="22">
        <v>515000</v>
      </c>
      <c r="I14" s="21">
        <f t="shared" si="0"/>
        <v>515000</v>
      </c>
    </row>
    <row r="15" spans="1:9" s="5" customFormat="1" ht="39" customHeight="1" x14ac:dyDescent="0.25">
      <c r="A15" s="6">
        <v>5</v>
      </c>
      <c r="B15" s="12" t="s">
        <v>29</v>
      </c>
      <c r="C15" s="12" t="s">
        <v>30</v>
      </c>
      <c r="D15" s="12" t="s">
        <v>31</v>
      </c>
      <c r="E15" s="14" t="s">
        <v>20</v>
      </c>
      <c r="F15" s="14" t="s">
        <v>109</v>
      </c>
      <c r="G15" s="22"/>
      <c r="H15" s="22"/>
      <c r="I15" s="21">
        <f t="shared" si="0"/>
        <v>0</v>
      </c>
    </row>
    <row r="16" spans="1:9" ht="39" customHeight="1" x14ac:dyDescent="0.25">
      <c r="A16" s="6">
        <v>6</v>
      </c>
      <c r="B16" s="12" t="s">
        <v>26</v>
      </c>
      <c r="C16" s="12" t="s">
        <v>32</v>
      </c>
      <c r="D16" s="12" t="s">
        <v>33</v>
      </c>
      <c r="E16" s="14" t="s">
        <v>20</v>
      </c>
      <c r="F16" s="14" t="s">
        <v>109</v>
      </c>
      <c r="G16" s="23">
        <f>1+1</f>
        <v>2</v>
      </c>
      <c r="H16" s="24">
        <f>675000+1107500</f>
        <v>1782500</v>
      </c>
      <c r="I16" s="21">
        <f t="shared" si="0"/>
        <v>1782500</v>
      </c>
    </row>
    <row r="17" spans="1:9" ht="39" customHeight="1" x14ac:dyDescent="0.25">
      <c r="A17" s="6">
        <v>7</v>
      </c>
      <c r="B17" s="12" t="s">
        <v>29</v>
      </c>
      <c r="C17" s="12" t="s">
        <v>34</v>
      </c>
      <c r="D17" s="12" t="s">
        <v>35</v>
      </c>
      <c r="E17" s="14" t="s">
        <v>20</v>
      </c>
      <c r="F17" s="14" t="s">
        <v>109</v>
      </c>
      <c r="G17" s="23">
        <v>1</v>
      </c>
      <c r="H17" s="24">
        <v>280000</v>
      </c>
      <c r="I17" s="21">
        <f t="shared" si="0"/>
        <v>280000</v>
      </c>
    </row>
    <row r="18" spans="1:9" ht="39" customHeight="1" x14ac:dyDescent="0.25">
      <c r="A18" s="6">
        <v>8</v>
      </c>
      <c r="B18" s="12" t="s">
        <v>26</v>
      </c>
      <c r="C18" s="12" t="s">
        <v>36</v>
      </c>
      <c r="D18" s="12" t="s">
        <v>37</v>
      </c>
      <c r="E18" s="14" t="s">
        <v>20</v>
      </c>
      <c r="F18" s="14" t="s">
        <v>109</v>
      </c>
      <c r="G18" s="23"/>
      <c r="H18" s="24"/>
      <c r="I18" s="21">
        <f t="shared" si="0"/>
        <v>0</v>
      </c>
    </row>
    <row r="19" spans="1:9" ht="39" customHeight="1" x14ac:dyDescent="0.25">
      <c r="A19" s="6">
        <v>9</v>
      </c>
      <c r="B19" s="12" t="s">
        <v>29</v>
      </c>
      <c r="C19" s="12" t="s">
        <v>38</v>
      </c>
      <c r="D19" s="12" t="s">
        <v>39</v>
      </c>
      <c r="E19" s="14" t="s">
        <v>20</v>
      </c>
      <c r="F19" s="14" t="s">
        <v>109</v>
      </c>
      <c r="G19" s="23"/>
      <c r="H19" s="24"/>
      <c r="I19" s="21">
        <f t="shared" si="0"/>
        <v>0</v>
      </c>
    </row>
    <row r="20" spans="1:9" ht="39" customHeight="1" x14ac:dyDescent="0.25">
      <c r="A20" s="6">
        <v>10</v>
      </c>
      <c r="B20" s="12" t="s">
        <v>26</v>
      </c>
      <c r="C20" s="12" t="s">
        <v>40</v>
      </c>
      <c r="D20" s="12" t="s">
        <v>41</v>
      </c>
      <c r="E20" s="14" t="s">
        <v>20</v>
      </c>
      <c r="F20" s="14" t="s">
        <v>109</v>
      </c>
      <c r="G20" s="23"/>
      <c r="H20" s="24"/>
      <c r="I20" s="21">
        <f t="shared" si="0"/>
        <v>0</v>
      </c>
    </row>
    <row r="21" spans="1:9" ht="39" customHeight="1" x14ac:dyDescent="0.25">
      <c r="A21" s="6">
        <v>11</v>
      </c>
      <c r="B21" s="12" t="s">
        <v>29</v>
      </c>
      <c r="C21" s="12" t="s">
        <v>42</v>
      </c>
      <c r="D21" s="12" t="s">
        <v>43</v>
      </c>
      <c r="E21" s="14" t="s">
        <v>20</v>
      </c>
      <c r="F21" s="14" t="s">
        <v>109</v>
      </c>
      <c r="G21" s="23">
        <v>1</v>
      </c>
      <c r="H21" s="24">
        <v>280000</v>
      </c>
      <c r="I21" s="21">
        <f t="shared" si="0"/>
        <v>280000</v>
      </c>
    </row>
    <row r="22" spans="1:9" ht="39" customHeight="1" x14ac:dyDescent="0.25">
      <c r="A22" s="6">
        <v>12</v>
      </c>
      <c r="B22" s="12" t="s">
        <v>26</v>
      </c>
      <c r="C22" s="12" t="s">
        <v>44</v>
      </c>
      <c r="D22" s="12" t="s">
        <v>45</v>
      </c>
      <c r="E22" s="14" t="s">
        <v>20</v>
      </c>
      <c r="F22" s="14" t="s">
        <v>109</v>
      </c>
      <c r="G22" s="23">
        <v>1</v>
      </c>
      <c r="H22" s="24">
        <v>2093500</v>
      </c>
      <c r="I22" s="21">
        <f t="shared" si="0"/>
        <v>2093500</v>
      </c>
    </row>
    <row r="23" spans="1:9" ht="39" customHeight="1" x14ac:dyDescent="0.25">
      <c r="A23" s="6">
        <v>13</v>
      </c>
      <c r="B23" s="12" t="s">
        <v>29</v>
      </c>
      <c r="C23" s="12" t="s">
        <v>46</v>
      </c>
      <c r="D23" s="12" t="s">
        <v>47</v>
      </c>
      <c r="E23" s="14" t="s">
        <v>20</v>
      </c>
      <c r="F23" s="14" t="s">
        <v>109</v>
      </c>
      <c r="G23" s="23">
        <v>1</v>
      </c>
      <c r="H23" s="24">
        <v>280000</v>
      </c>
      <c r="I23" s="21">
        <f t="shared" si="0"/>
        <v>280000</v>
      </c>
    </row>
    <row r="24" spans="1:9" ht="39" customHeight="1" x14ac:dyDescent="0.25">
      <c r="A24" s="6">
        <v>14</v>
      </c>
      <c r="B24" s="12" t="s">
        <v>26</v>
      </c>
      <c r="C24" s="12" t="s">
        <v>48</v>
      </c>
      <c r="D24" s="12" t="s">
        <v>49</v>
      </c>
      <c r="E24" s="14" t="s">
        <v>20</v>
      </c>
      <c r="F24" s="14" t="s">
        <v>109</v>
      </c>
      <c r="G24" s="23"/>
      <c r="H24" s="24"/>
      <c r="I24" s="21">
        <f t="shared" si="0"/>
        <v>0</v>
      </c>
    </row>
    <row r="25" spans="1:9" ht="39" customHeight="1" x14ac:dyDescent="0.25">
      <c r="A25" s="6">
        <v>15</v>
      </c>
      <c r="B25" s="12" t="s">
        <v>29</v>
      </c>
      <c r="C25" s="12" t="s">
        <v>50</v>
      </c>
      <c r="D25" s="12" t="s">
        <v>51</v>
      </c>
      <c r="E25" s="14" t="s">
        <v>20</v>
      </c>
      <c r="F25" s="14" t="s">
        <v>109</v>
      </c>
      <c r="G25" s="23"/>
      <c r="H25" s="24"/>
      <c r="I25" s="21">
        <f t="shared" si="0"/>
        <v>0</v>
      </c>
    </row>
    <row r="26" spans="1:9" ht="39" customHeight="1" x14ac:dyDescent="0.25">
      <c r="A26" s="6">
        <v>16</v>
      </c>
      <c r="B26" s="12" t="s">
        <v>26</v>
      </c>
      <c r="C26" s="12" t="s">
        <v>56</v>
      </c>
      <c r="D26" s="12" t="s">
        <v>53</v>
      </c>
      <c r="E26" s="14" t="s">
        <v>20</v>
      </c>
      <c r="F26" s="14" t="s">
        <v>109</v>
      </c>
      <c r="G26" s="23">
        <v>1</v>
      </c>
      <c r="H26" s="24">
        <v>574000</v>
      </c>
      <c r="I26" s="21">
        <f t="shared" si="0"/>
        <v>574000</v>
      </c>
    </row>
    <row r="27" spans="1:9" ht="39" customHeight="1" x14ac:dyDescent="0.25">
      <c r="A27" s="6">
        <v>17</v>
      </c>
      <c r="B27" s="12" t="s">
        <v>29</v>
      </c>
      <c r="C27" s="12" t="s">
        <v>54</v>
      </c>
      <c r="D27" s="12" t="s">
        <v>55</v>
      </c>
      <c r="E27" s="14" t="s">
        <v>20</v>
      </c>
      <c r="F27" s="14" t="s">
        <v>109</v>
      </c>
      <c r="G27" s="23">
        <v>1</v>
      </c>
      <c r="H27" s="24">
        <v>280000</v>
      </c>
      <c r="I27" s="21">
        <f t="shared" si="0"/>
        <v>280000</v>
      </c>
    </row>
    <row r="28" spans="1:9" ht="39" customHeight="1" x14ac:dyDescent="0.25">
      <c r="A28" s="6">
        <v>18</v>
      </c>
      <c r="B28" s="12" t="s">
        <v>26</v>
      </c>
      <c r="C28" s="12" t="s">
        <v>52</v>
      </c>
      <c r="D28" s="12" t="s">
        <v>57</v>
      </c>
      <c r="E28" s="14" t="s">
        <v>20</v>
      </c>
      <c r="F28" s="14" t="s">
        <v>109</v>
      </c>
      <c r="G28" s="23">
        <v>1</v>
      </c>
      <c r="H28" s="24">
        <v>475000</v>
      </c>
      <c r="I28" s="21">
        <f t="shared" si="0"/>
        <v>475000</v>
      </c>
    </row>
    <row r="29" spans="1:9" ht="39" customHeight="1" x14ac:dyDescent="0.25">
      <c r="A29" s="6">
        <v>19</v>
      </c>
      <c r="B29" s="12" t="s">
        <v>29</v>
      </c>
      <c r="C29" s="12" t="s">
        <v>58</v>
      </c>
      <c r="D29" s="12" t="s">
        <v>59</v>
      </c>
      <c r="E29" s="14" t="s">
        <v>20</v>
      </c>
      <c r="F29" s="14" t="s">
        <v>109</v>
      </c>
      <c r="G29" s="23">
        <v>1</v>
      </c>
      <c r="H29" s="24">
        <v>280000</v>
      </c>
      <c r="I29" s="21">
        <f t="shared" si="0"/>
        <v>280000</v>
      </c>
    </row>
    <row r="30" spans="1:9" ht="39" customHeight="1" x14ac:dyDescent="0.25">
      <c r="A30" s="6">
        <v>20</v>
      </c>
      <c r="B30" s="12" t="s">
        <v>26</v>
      </c>
      <c r="C30" s="12" t="s">
        <v>60</v>
      </c>
      <c r="D30" s="12" t="s">
        <v>61</v>
      </c>
      <c r="E30" s="14" t="s">
        <v>20</v>
      </c>
      <c r="F30" s="14" t="s">
        <v>109</v>
      </c>
      <c r="G30" s="23"/>
      <c r="H30" s="24"/>
      <c r="I30" s="21">
        <f t="shared" si="0"/>
        <v>0</v>
      </c>
    </row>
    <row r="31" spans="1:9" ht="39" customHeight="1" x14ac:dyDescent="0.25">
      <c r="A31" s="6">
        <v>21</v>
      </c>
      <c r="B31" s="12" t="s">
        <v>29</v>
      </c>
      <c r="C31" s="12" t="s">
        <v>62</v>
      </c>
      <c r="D31" s="12" t="s">
        <v>63</v>
      </c>
      <c r="E31" s="14" t="s">
        <v>20</v>
      </c>
      <c r="F31" s="14" t="s">
        <v>109</v>
      </c>
      <c r="G31" s="23"/>
      <c r="H31" s="24"/>
      <c r="I31" s="21">
        <f t="shared" si="0"/>
        <v>0</v>
      </c>
    </row>
    <row r="32" spans="1:9" ht="39" customHeight="1" x14ac:dyDescent="0.25">
      <c r="A32" s="6">
        <v>22</v>
      </c>
      <c r="B32" s="12" t="s">
        <v>26</v>
      </c>
      <c r="C32" s="12" t="s">
        <v>64</v>
      </c>
      <c r="D32" s="12" t="s">
        <v>65</v>
      </c>
      <c r="E32" s="14" t="s">
        <v>20</v>
      </c>
      <c r="F32" s="14" t="s">
        <v>109</v>
      </c>
      <c r="G32" s="23">
        <v>1</v>
      </c>
      <c r="H32" s="24">
        <v>574000</v>
      </c>
      <c r="I32" s="21">
        <f t="shared" si="0"/>
        <v>574000</v>
      </c>
    </row>
    <row r="33" spans="1:9" ht="39" customHeight="1" x14ac:dyDescent="0.25">
      <c r="A33" s="6">
        <v>23</v>
      </c>
      <c r="B33" s="12" t="s">
        <v>29</v>
      </c>
      <c r="C33" s="12" t="s">
        <v>66</v>
      </c>
      <c r="D33" s="12" t="s">
        <v>67</v>
      </c>
      <c r="E33" s="14" t="s">
        <v>20</v>
      </c>
      <c r="F33" s="14" t="s">
        <v>109</v>
      </c>
      <c r="G33" s="23">
        <v>1</v>
      </c>
      <c r="H33" s="24">
        <v>280000</v>
      </c>
      <c r="I33" s="21">
        <f t="shared" si="0"/>
        <v>280000</v>
      </c>
    </row>
    <row r="34" spans="1:9" ht="39" customHeight="1" x14ac:dyDescent="0.25">
      <c r="A34" s="6">
        <v>24</v>
      </c>
      <c r="B34" s="12" t="s">
        <v>26</v>
      </c>
      <c r="C34" s="12" t="s">
        <v>68</v>
      </c>
      <c r="D34" s="12" t="s">
        <v>69</v>
      </c>
      <c r="E34" s="14" t="s">
        <v>20</v>
      </c>
      <c r="F34" s="14" t="s">
        <v>109</v>
      </c>
      <c r="G34" s="23">
        <v>1</v>
      </c>
      <c r="H34" s="24">
        <v>574000</v>
      </c>
      <c r="I34" s="21">
        <f t="shared" si="0"/>
        <v>574000</v>
      </c>
    </row>
    <row r="35" spans="1:9" ht="39" customHeight="1" x14ac:dyDescent="0.25">
      <c r="A35" s="6">
        <v>25</v>
      </c>
      <c r="B35" s="12" t="s">
        <v>29</v>
      </c>
      <c r="C35" s="12" t="s">
        <v>70</v>
      </c>
      <c r="D35" s="12" t="s">
        <v>71</v>
      </c>
      <c r="E35" s="14" t="s">
        <v>20</v>
      </c>
      <c r="F35" s="14" t="s">
        <v>109</v>
      </c>
      <c r="G35" s="23">
        <v>1</v>
      </c>
      <c r="H35" s="24">
        <v>3136000</v>
      </c>
      <c r="I35" s="21">
        <f t="shared" si="0"/>
        <v>3136000</v>
      </c>
    </row>
    <row r="36" spans="1:9" ht="39" customHeight="1" x14ac:dyDescent="0.25">
      <c r="A36" s="6">
        <v>26</v>
      </c>
      <c r="B36" s="12" t="s">
        <v>26</v>
      </c>
      <c r="C36" s="12" t="s">
        <v>72</v>
      </c>
      <c r="D36" s="12" t="s">
        <v>73</v>
      </c>
      <c r="E36" s="14" t="s">
        <v>20</v>
      </c>
      <c r="F36" s="14" t="s">
        <v>109</v>
      </c>
      <c r="G36" s="23"/>
      <c r="H36" s="24"/>
      <c r="I36" s="21">
        <f t="shared" si="0"/>
        <v>0</v>
      </c>
    </row>
    <row r="37" spans="1:9" ht="39" customHeight="1" x14ac:dyDescent="0.25">
      <c r="A37" s="6">
        <v>27</v>
      </c>
      <c r="B37" s="12" t="s">
        <v>29</v>
      </c>
      <c r="C37" s="12" t="s">
        <v>74</v>
      </c>
      <c r="D37" s="12" t="s">
        <v>75</v>
      </c>
      <c r="E37" s="14" t="s">
        <v>20</v>
      </c>
      <c r="F37" s="14" t="s">
        <v>109</v>
      </c>
      <c r="G37" s="23"/>
      <c r="H37" s="24"/>
      <c r="I37" s="21">
        <f t="shared" si="0"/>
        <v>0</v>
      </c>
    </row>
    <row r="38" spans="1:9" ht="39" customHeight="1" x14ac:dyDescent="0.25">
      <c r="A38" s="6">
        <v>28</v>
      </c>
      <c r="B38" s="12" t="s">
        <v>26</v>
      </c>
      <c r="C38" s="12" t="s">
        <v>76</v>
      </c>
      <c r="D38" s="12" t="s">
        <v>77</v>
      </c>
      <c r="E38" s="14" t="s">
        <v>20</v>
      </c>
      <c r="F38" s="14" t="s">
        <v>109</v>
      </c>
      <c r="G38" s="23"/>
      <c r="H38" s="24"/>
      <c r="I38" s="21">
        <f t="shared" si="0"/>
        <v>0</v>
      </c>
    </row>
    <row r="39" spans="1:9" ht="39" customHeight="1" x14ac:dyDescent="0.25">
      <c r="A39" s="6">
        <v>29</v>
      </c>
      <c r="B39" s="12" t="s">
        <v>29</v>
      </c>
      <c r="C39" s="12" t="s">
        <v>78</v>
      </c>
      <c r="D39" s="12" t="s">
        <v>79</v>
      </c>
      <c r="E39" s="14" t="s">
        <v>20</v>
      </c>
      <c r="F39" s="14" t="s">
        <v>109</v>
      </c>
      <c r="G39" s="23"/>
      <c r="H39" s="24"/>
      <c r="I39" s="21">
        <f t="shared" si="0"/>
        <v>0</v>
      </c>
    </row>
    <row r="40" spans="1:9" ht="39" customHeight="1" x14ac:dyDescent="0.25">
      <c r="A40" s="6">
        <v>30</v>
      </c>
      <c r="B40" s="12" t="s">
        <v>26</v>
      </c>
      <c r="C40" s="12" t="s">
        <v>80</v>
      </c>
      <c r="D40" s="12" t="s">
        <v>81</v>
      </c>
      <c r="E40" s="14" t="s">
        <v>20</v>
      </c>
      <c r="F40" s="14" t="s">
        <v>109</v>
      </c>
      <c r="G40" s="23"/>
      <c r="H40" s="24"/>
      <c r="I40" s="21">
        <f t="shared" si="0"/>
        <v>0</v>
      </c>
    </row>
    <row r="41" spans="1:9" ht="39" customHeight="1" x14ac:dyDescent="0.25">
      <c r="A41" s="6">
        <v>31</v>
      </c>
      <c r="B41" s="12" t="s">
        <v>29</v>
      </c>
      <c r="C41" s="12" t="s">
        <v>82</v>
      </c>
      <c r="D41" s="12" t="s">
        <v>83</v>
      </c>
      <c r="E41" s="14" t="s">
        <v>20</v>
      </c>
      <c r="F41" s="14" t="s">
        <v>109</v>
      </c>
      <c r="G41" s="23">
        <v>1</v>
      </c>
      <c r="H41" s="24">
        <v>280000</v>
      </c>
      <c r="I41" s="21">
        <f t="shared" si="0"/>
        <v>280000</v>
      </c>
    </row>
    <row r="42" spans="1:9" ht="39" customHeight="1" x14ac:dyDescent="0.25">
      <c r="A42" s="6">
        <v>32</v>
      </c>
      <c r="B42" s="12" t="s">
        <v>26</v>
      </c>
      <c r="C42" s="12" t="s">
        <v>84</v>
      </c>
      <c r="D42" s="12" t="s">
        <v>85</v>
      </c>
      <c r="E42" s="14" t="s">
        <v>20</v>
      </c>
      <c r="F42" s="14" t="s">
        <v>109</v>
      </c>
      <c r="G42" s="23"/>
      <c r="H42" s="24"/>
      <c r="I42" s="21">
        <f t="shared" si="0"/>
        <v>0</v>
      </c>
    </row>
    <row r="43" spans="1:9" ht="39" customHeight="1" x14ac:dyDescent="0.25">
      <c r="A43" s="6">
        <v>33</v>
      </c>
      <c r="B43" s="12" t="s">
        <v>29</v>
      </c>
      <c r="C43" s="12" t="s">
        <v>86</v>
      </c>
      <c r="D43" s="12" t="s">
        <v>87</v>
      </c>
      <c r="E43" s="14" t="s">
        <v>20</v>
      </c>
      <c r="F43" s="14" t="s">
        <v>109</v>
      </c>
      <c r="G43" s="23"/>
      <c r="H43" s="24"/>
      <c r="I43" s="21">
        <f t="shared" si="0"/>
        <v>0</v>
      </c>
    </row>
    <row r="44" spans="1:9" ht="39" customHeight="1" x14ac:dyDescent="0.25">
      <c r="A44" s="6">
        <v>34</v>
      </c>
      <c r="B44" s="12" t="s">
        <v>26</v>
      </c>
      <c r="C44" s="12" t="s">
        <v>88</v>
      </c>
      <c r="D44" s="12" t="s">
        <v>89</v>
      </c>
      <c r="E44" s="14" t="s">
        <v>20</v>
      </c>
      <c r="F44" s="14" t="s">
        <v>109</v>
      </c>
      <c r="G44" s="23">
        <v>1</v>
      </c>
      <c r="H44" s="24">
        <v>190000</v>
      </c>
      <c r="I44" s="21">
        <f t="shared" si="0"/>
        <v>190000</v>
      </c>
    </row>
    <row r="45" spans="1:9" ht="39" customHeight="1" x14ac:dyDescent="0.25">
      <c r="A45" s="6">
        <v>35</v>
      </c>
      <c r="B45" s="12" t="s">
        <v>29</v>
      </c>
      <c r="C45" s="12" t="s">
        <v>90</v>
      </c>
      <c r="D45" s="12" t="s">
        <v>91</v>
      </c>
      <c r="E45" s="14" t="s">
        <v>20</v>
      </c>
      <c r="F45" s="14" t="s">
        <v>109</v>
      </c>
      <c r="G45" s="23"/>
      <c r="H45" s="24"/>
      <c r="I45" s="21">
        <f t="shared" si="0"/>
        <v>0</v>
      </c>
    </row>
    <row r="46" spans="1:9" ht="39" customHeight="1" x14ac:dyDescent="0.25">
      <c r="A46" s="6">
        <v>36</v>
      </c>
      <c r="B46" s="12" t="s">
        <v>26</v>
      </c>
      <c r="C46" s="12" t="s">
        <v>92</v>
      </c>
      <c r="D46" s="12" t="s">
        <v>93</v>
      </c>
      <c r="E46" s="14" t="s">
        <v>20</v>
      </c>
      <c r="F46" s="14" t="s">
        <v>109</v>
      </c>
      <c r="G46" s="23">
        <v>1</v>
      </c>
      <c r="H46" s="24">
        <v>574000</v>
      </c>
      <c r="I46" s="21">
        <f t="shared" si="0"/>
        <v>574000</v>
      </c>
    </row>
    <row r="47" spans="1:9" ht="39" customHeight="1" x14ac:dyDescent="0.25">
      <c r="A47" s="6">
        <v>37</v>
      </c>
      <c r="B47" s="12" t="s">
        <v>29</v>
      </c>
      <c r="C47" s="12" t="s">
        <v>94</v>
      </c>
      <c r="D47" s="12" t="s">
        <v>95</v>
      </c>
      <c r="E47" s="14" t="s">
        <v>20</v>
      </c>
      <c r="F47" s="14" t="s">
        <v>109</v>
      </c>
      <c r="G47" s="23"/>
      <c r="H47" s="24"/>
      <c r="I47" s="21">
        <f t="shared" si="0"/>
        <v>0</v>
      </c>
    </row>
    <row r="48" spans="1:9" ht="39" customHeight="1" x14ac:dyDescent="0.25">
      <c r="A48" s="6">
        <v>38</v>
      </c>
      <c r="B48" s="12" t="s">
        <v>26</v>
      </c>
      <c r="C48" s="12" t="s">
        <v>96</v>
      </c>
      <c r="D48" s="12" t="s">
        <v>97</v>
      </c>
      <c r="E48" s="14" t="s">
        <v>20</v>
      </c>
      <c r="F48" s="14" t="s">
        <v>109</v>
      </c>
      <c r="G48" s="23"/>
      <c r="H48" s="24"/>
      <c r="I48" s="21">
        <f t="shared" si="0"/>
        <v>0</v>
      </c>
    </row>
    <row r="49" spans="1:9" ht="39" customHeight="1" x14ac:dyDescent="0.25">
      <c r="A49" s="6">
        <v>39</v>
      </c>
      <c r="B49" s="12" t="s">
        <v>29</v>
      </c>
      <c r="C49" s="12" t="s">
        <v>98</v>
      </c>
      <c r="D49" s="12" t="s">
        <v>99</v>
      </c>
      <c r="E49" s="14" t="s">
        <v>20</v>
      </c>
      <c r="F49" s="14" t="s">
        <v>109</v>
      </c>
      <c r="G49" s="23"/>
      <c r="H49" s="24"/>
      <c r="I49" s="21">
        <f t="shared" si="0"/>
        <v>0</v>
      </c>
    </row>
    <row r="50" spans="1:9" ht="39" customHeight="1" x14ac:dyDescent="0.25">
      <c r="A50" s="6">
        <v>40</v>
      </c>
      <c r="B50" s="12" t="s">
        <v>26</v>
      </c>
      <c r="C50" s="12" t="s">
        <v>100</v>
      </c>
      <c r="D50" s="12" t="s">
        <v>101</v>
      </c>
      <c r="E50" s="14" t="s">
        <v>20</v>
      </c>
      <c r="F50" s="14" t="s">
        <v>109</v>
      </c>
      <c r="G50" s="23">
        <v>1</v>
      </c>
      <c r="H50" s="24">
        <v>2060000</v>
      </c>
      <c r="I50" s="21">
        <f t="shared" si="0"/>
        <v>2060000</v>
      </c>
    </row>
    <row r="51" spans="1:9" ht="39" customHeight="1" x14ac:dyDescent="0.25">
      <c r="A51" s="6">
        <v>41</v>
      </c>
      <c r="B51" s="12" t="s">
        <v>29</v>
      </c>
      <c r="C51" s="12" t="s">
        <v>102</v>
      </c>
      <c r="D51" s="12" t="s">
        <v>103</v>
      </c>
      <c r="E51" s="14" t="s">
        <v>20</v>
      </c>
      <c r="F51" s="14" t="s">
        <v>109</v>
      </c>
      <c r="G51" s="23">
        <v>1</v>
      </c>
      <c r="H51" s="24">
        <v>120000</v>
      </c>
      <c r="I51" s="21">
        <f t="shared" si="0"/>
        <v>120000</v>
      </c>
    </row>
    <row r="52" spans="1:9" ht="39" customHeight="1" x14ac:dyDescent="0.25">
      <c r="A52" s="6">
        <v>42</v>
      </c>
      <c r="B52" s="12" t="s">
        <v>26</v>
      </c>
      <c r="C52" s="12" t="s">
        <v>104</v>
      </c>
      <c r="D52" s="12" t="s">
        <v>105</v>
      </c>
      <c r="E52" s="14" t="s">
        <v>20</v>
      </c>
      <c r="F52" s="14" t="s">
        <v>109</v>
      </c>
      <c r="G52" s="23"/>
      <c r="H52" s="24"/>
      <c r="I52" s="21">
        <f t="shared" si="0"/>
        <v>0</v>
      </c>
    </row>
    <row r="53" spans="1:9" ht="39" customHeight="1" x14ac:dyDescent="0.25">
      <c r="A53" s="6">
        <v>43</v>
      </c>
      <c r="B53" s="12" t="s">
        <v>106</v>
      </c>
      <c r="C53" s="12" t="s">
        <v>107</v>
      </c>
      <c r="D53" s="12" t="s">
        <v>108</v>
      </c>
      <c r="E53" s="14" t="s">
        <v>20</v>
      </c>
      <c r="F53" s="14" t="s">
        <v>109</v>
      </c>
      <c r="G53" s="23"/>
      <c r="H53" s="24"/>
      <c r="I53" s="21">
        <f t="shared" si="0"/>
        <v>0</v>
      </c>
    </row>
    <row r="54" spans="1:9" ht="39" customHeight="1" x14ac:dyDescent="0.25">
      <c r="A54" s="15"/>
      <c r="B54" s="15"/>
      <c r="C54" s="15"/>
      <c r="D54" s="15"/>
      <c r="E54" s="15"/>
      <c r="F54" s="16"/>
      <c r="G54" s="17"/>
      <c r="H54" s="18"/>
      <c r="I54" s="21">
        <f t="shared" si="0"/>
        <v>0</v>
      </c>
    </row>
    <row r="55" spans="1:9" ht="39" customHeight="1" x14ac:dyDescent="0.25">
      <c r="A55" s="27" t="s">
        <v>110</v>
      </c>
      <c r="B55" s="28"/>
      <c r="C55" s="28"/>
      <c r="D55" s="29"/>
      <c r="E55" s="23"/>
      <c r="F55" s="23"/>
      <c r="G55" s="25">
        <f>SUM(G11:G54)</f>
        <v>23</v>
      </c>
      <c r="H55" s="25"/>
      <c r="I55" s="26">
        <f>SUM(I11:I54)</f>
        <v>22928000</v>
      </c>
    </row>
    <row r="56" spans="1:9" ht="39" customHeight="1" x14ac:dyDescent="0.25">
      <c r="A56" s="15"/>
      <c r="B56" s="15"/>
      <c r="C56" s="15"/>
      <c r="D56" s="15"/>
      <c r="E56" s="15"/>
      <c r="F56" s="16"/>
      <c r="G56" s="17"/>
      <c r="H56" s="18"/>
      <c r="I56" s="17"/>
    </row>
  </sheetData>
  <mergeCells count="11">
    <mergeCell ref="A55:D55"/>
    <mergeCell ref="A10:I10"/>
    <mergeCell ref="E1:I1"/>
    <mergeCell ref="E3:I3"/>
    <mergeCell ref="A8:A9"/>
    <mergeCell ref="F8:I8"/>
    <mergeCell ref="B8:D8"/>
    <mergeCell ref="A5:I5"/>
    <mergeCell ref="A6:I6"/>
    <mergeCell ref="E8:E9"/>
    <mergeCell ref="E2:I2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32-band</vt:lpstr>
      <vt:lpstr>'32-band'!Область_печати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Akmaljon Amanov</cp:lastModifiedBy>
  <cp:lastPrinted>2021-10-15T06:18:18Z</cp:lastPrinted>
  <dcterms:created xsi:type="dcterms:W3CDTF">2021-06-03T04:14:16Z</dcterms:created>
  <dcterms:modified xsi:type="dcterms:W3CDTF">2025-04-07T05:39:26Z</dcterms:modified>
</cp:coreProperties>
</file>